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villar\Desktop\YVS\ESTADOS FINANCIEROS\"/>
    </mc:Choice>
  </mc:AlternateContent>
  <xr:revisionPtr revIDLastSave="0" documentId="13_ncr:1_{324CB415-15C9-4935-99BF-B9229DD75F2C}" xr6:coauthVersionLast="47" xr6:coauthVersionMax="47" xr10:uidLastSave="{00000000-0000-0000-0000-000000000000}"/>
  <bookViews>
    <workbookView xWindow="-120" yWindow="-120" windowWidth="29040" windowHeight="15840" tabRatio="781" xr2:uid="{00000000-000D-0000-FFFF-FFFF00000000}"/>
  </bookViews>
  <sheets>
    <sheet name="ENERO 2022" sheetId="2" r:id="rId1"/>
  </sheets>
  <definedNames>
    <definedName name="_xlnm.Print_Area" localSheetId="0">'ENERO 2022'!$B$7:$D$60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2" l="1"/>
  <c r="C50" i="2" s="1"/>
  <c r="C36" i="2"/>
  <c r="C29" i="2"/>
  <c r="C21" i="2"/>
  <c r="C25" i="2" s="1"/>
  <c r="C38" i="2" l="1"/>
  <c r="C42" i="2" l="1"/>
  <c r="C44" i="2" s="1"/>
  <c r="C52" i="2" s="1"/>
  <c r="C31" i="2"/>
  <c r="C33" i="2" l="1"/>
</calcChain>
</file>

<file path=xl/sharedStrings.xml><?xml version="1.0" encoding="utf-8"?>
<sst xmlns="http://schemas.openxmlformats.org/spreadsheetml/2006/main" count="36" uniqueCount="35">
  <si>
    <t>Activos</t>
  </si>
  <si>
    <t>Estado de Situación Financiera</t>
  </si>
  <si>
    <t xml:space="preserve"> (Valores en RD$)</t>
  </si>
  <si>
    <t>_______________________________</t>
  </si>
  <si>
    <t>Directora Financiera</t>
  </si>
  <si>
    <t>Total Pasivos Activos Netos/ Patrimonio</t>
  </si>
  <si>
    <t>Activos Netos/Patrimonio (Notas 21)</t>
  </si>
  <si>
    <t>Al 31 de enero 2022</t>
  </si>
  <si>
    <t>Encargada de Contabilidad</t>
  </si>
  <si>
    <t>Disponibilidades En Caja y Banco</t>
  </si>
  <si>
    <t>Cuentas y Documentos Por Cobrar a Corto Plazo</t>
  </si>
  <si>
    <t xml:space="preserve">Inventarios </t>
  </si>
  <si>
    <t xml:space="preserve">Cuentas Por Cobrar a Largo Plazo </t>
  </si>
  <si>
    <t xml:space="preserve">Gastos Pagados Por Anticipados </t>
  </si>
  <si>
    <t xml:space="preserve">Propiedad, Planta y Equipo Neto </t>
  </si>
  <si>
    <t>Total Activos No Corrientes</t>
  </si>
  <si>
    <t>Activos No Corrientes</t>
  </si>
  <si>
    <t>Total Activos Corrientes</t>
  </si>
  <si>
    <t>Activos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</si>
  <si>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</si>
  <si>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</si>
  <si>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</si>
  <si>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</si>
  <si>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</si>
  <si>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</si>
  <si>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Total Pasivos No Corrientes</t>
  </si>
  <si>
    <t>Total Pasivos</t>
  </si>
  <si>
    <t xml:space="preserve">Resultados Acumulados </t>
  </si>
  <si>
    <t xml:space="preserve">Total Patrinomio </t>
  </si>
  <si>
    <t xml:space="preserve">Inversiones </t>
  </si>
  <si>
    <t>Fianzas y Depositos</t>
  </si>
  <si>
    <t>Otras Cuentas Por Pagar</t>
  </si>
  <si>
    <t>Resultados Del Período Actual</t>
  </si>
  <si>
    <t xml:space="preserve">Incorporación de Activos y Pasivos </t>
  </si>
  <si>
    <t xml:space="preserve">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</si>
</sst>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-* #,##0.00\ _€_-;\-* #,##0.00\ _€_-;_-* &quot;-&quot;??\ _€_-;_-@_-"/>
    <numFmt numFmtId="168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168" fontId="3" fillId="0" borderId="0" xfId="1" applyNumberFormat="1" applyFont="1" applyAlignment="1">
      <alignment horizontal="right"/>
    </xf>
    <xf numFmtId="168" fontId="5" fillId="0" borderId="0" xfId="1" applyNumberFormat="1" applyFont="1" applyBorder="1" applyAlignment="1">
      <alignment horizontal="right" vertical="center" wrapText="1"/>
    </xf>
    <xf numFmtId="168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8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168" fontId="3" fillId="0" borderId="0" xfId="1" applyNumberFormat="1" applyFont="1" applyBorder="1" applyAlignment="1">
      <alignment horizontal="right" vertical="center" wrapText="1"/>
    </xf>
    <xf numFmtId="168" fontId="5" fillId="0" borderId="0" xfId="1" applyNumberFormat="1" applyFont="1" applyFill="1" applyBorder="1" applyAlignment="1">
      <alignment horizontal="right" vertical="center" wrapText="1"/>
    </xf>
    <xf numFmtId="168" fontId="4" fillId="0" borderId="0" xfId="1" applyNumberFormat="1" applyFont="1" applyBorder="1" applyAlignment="1">
      <alignment horizontal="right" vertical="center" wrapText="1"/>
    </xf>
    <xf numFmtId="168" fontId="6" fillId="0" borderId="0" xfId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168" fontId="4" fillId="0" borderId="2" xfId="1" applyNumberFormat="1" applyFont="1" applyBorder="1" applyAlignment="1">
      <alignment horizontal="right" vertical="center" wrapText="1"/>
    </xf>
    <xf numFmtId="168" fontId="4" fillId="0" borderId="1" xfId="1" applyNumberFormat="1" applyFont="1" applyBorder="1" applyAlignment="1">
      <alignment horizontal="right" vertical="center" wrapText="1"/>
    </xf>
    <xf numFmtId="168" fontId="4" fillId="0" borderId="3" xfId="1" applyNumberFormat="1" applyFont="1" applyBorder="1" applyAlignment="1">
      <alignment horizontal="right" vertical="center" wrapText="1"/>
    </xf>
    <xf numFmtId="168" fontId="7" fillId="0" borderId="1" xfId="1" applyNumberFormat="1" applyFont="1" applyBorder="1" applyAlignment="1">
      <alignment horizontal="right" vertical="center" wrapText="1"/>
    </xf>
    <xf numFmtId="168" fontId="7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/>
    <xf numFmtId="43" fontId="3" fillId="0" borderId="0" xfId="0" applyNumberFormat="1" applyFont="1" applyAlignment="1"/>
    <xf numFmtId="168" fontId="2" fillId="0" borderId="0" xfId="0" applyNumberFormat="1" applyFont="1" applyAlignment="1"/>
    <xf numFmtId="168" fontId="3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68" fontId="7" fillId="0" borderId="3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6</xdr:row>
      <xdr:rowOff>63033</xdr:rowOff>
    </xdr:from>
    <xdr:to>
      <xdr:col>1</xdr:col>
      <xdr:colOff>3571876</xdr:colOff>
      <xdr:row>12</xdr:row>
      <xdr:rowOff>154080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105ACA-542E-4DDA-946B-82B0F1E746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968" y="1029540"/>
          <a:ext cx="2003051" cy="1057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E60"/>
  <sheetViews>
    <sheetView showGridLines="0" tabSelected="1" zoomScale="136" zoomScaleNormal="136" workbookViewId="0">
      <selection activeCell="G14" sqref="G14"/>
    </sheetView>
  </sheetViews>
  <sheetFormatPr baseColWidth="10" defaultRowHeight="12.75" x14ac:dyDescent="0.2"/>
  <cols>
    <col min="1" max="1" width="4.140625" style="2" customWidth="1"/>
    <col min="2" max="2" width="58.140625" style="2" customWidth="1"/>
    <col min="3" max="3" width="18" style="4" customWidth="1"/>
    <col min="4" max="4" width="2.28515625" style="6" customWidth="1"/>
    <col min="5" max="5" width="18.5703125" style="21" bestFit="1" customWidth="1"/>
    <col min="6" max="16384" width="11.42578125" style="2"/>
  </cols>
  <sheetData>
    <row r="7" spans="2:4" x14ac:dyDescent="0.2">
      <c r="B7" s="27"/>
      <c r="C7" s="27"/>
      <c r="D7" s="27"/>
    </row>
    <row r="8" spans="2:4" x14ac:dyDescent="0.2">
      <c r="B8" s="27"/>
      <c r="C8" s="27"/>
      <c r="D8" s="27"/>
    </row>
    <row r="9" spans="2:4" x14ac:dyDescent="0.2">
      <c r="B9" s="27"/>
      <c r="C9" s="27"/>
      <c r="D9" s="27"/>
    </row>
    <row r="10" spans="2:4" x14ac:dyDescent="0.2">
      <c r="B10" s="27"/>
      <c r="C10" s="27"/>
      <c r="D10" s="27"/>
    </row>
    <row r="11" spans="2:4" x14ac:dyDescent="0.2">
      <c r="B11" s="27"/>
      <c r="C11" s="27"/>
      <c r="D11" s="27"/>
    </row>
    <row r="12" spans="2:4" x14ac:dyDescent="0.2">
      <c r="B12" s="27"/>
      <c r="C12" s="27"/>
      <c r="D12" s="27"/>
    </row>
    <row r="13" spans="2:4" x14ac:dyDescent="0.2">
      <c r="B13" s="27"/>
      <c r="C13" s="27"/>
      <c r="D13" s="27"/>
    </row>
    <row r="14" spans="2:4" x14ac:dyDescent="0.2">
      <c r="B14" s="25" t="s">
        <v>1</v>
      </c>
      <c r="C14" s="25"/>
      <c r="D14" s="25"/>
    </row>
    <row r="15" spans="2:4" x14ac:dyDescent="0.2">
      <c r="B15" s="25" t="s">
        <v>7</v>
      </c>
      <c r="C15" s="25"/>
      <c r="D15" s="25"/>
    </row>
    <row r="16" spans="2:4" x14ac:dyDescent="0.2">
      <c r="B16" s="25" t="s">
        <v>2</v>
      </c>
      <c r="C16" s="25"/>
      <c r="D16" s="25"/>
    </row>
    <row r="17" spans="2:5" x14ac:dyDescent="0.2">
      <c r="B17" s="8"/>
      <c r="C17" s="9"/>
      <c r="D17" s="9"/>
    </row>
    <row r="18" spans="2:5" x14ac:dyDescent="0.2">
      <c r="B18" s="10" t="s">
        <v>0</v>
      </c>
      <c r="C18" s="11"/>
      <c r="D18" s="11"/>
    </row>
    <row r="19" spans="2:5" x14ac:dyDescent="0.2">
      <c r="B19" s="10" t="s">
        <v>18</v>
      </c>
      <c r="C19" s="11"/>
      <c r="D19" s="11"/>
    </row>
    <row r="20" spans="2:5" x14ac:dyDescent="0.2">
      <c r="B20" s="15" t="s">
        <v>9</v>
      </c>
      <c r="C20" s="5">
        <v>121654528.53</v>
      </c>
      <c r="D20" s="5"/>
    </row>
    <row r="21" spans="2:5" x14ac:dyDescent="0.2">
      <c r="B21" s="15" t="s">
        <v>10</v>
      </c>
      <c r="C21" s="5">
        <f>6445769735.82+80563615.54</f>
        <v>6526333351.3599997</v>
      </c>
      <c r="D21" s="5"/>
    </row>
    <row r="22" spans="2:5" x14ac:dyDescent="0.2">
      <c r="B22" s="15" t="s">
        <v>11</v>
      </c>
      <c r="C22" s="5">
        <v>6756416.1399999997</v>
      </c>
      <c r="D22" s="5"/>
    </row>
    <row r="23" spans="2:5" x14ac:dyDescent="0.2">
      <c r="B23" s="15" t="s">
        <v>13</v>
      </c>
      <c r="C23" s="5">
        <v>51928153.119999997</v>
      </c>
      <c r="D23" s="5"/>
    </row>
    <row r="24" spans="2:5" x14ac:dyDescent="0.2">
      <c r="B24" s="15" t="s">
        <v>29</v>
      </c>
      <c r="C24" s="5">
        <v>100</v>
      </c>
      <c r="D24" s="5"/>
    </row>
    <row r="25" spans="2:5" x14ac:dyDescent="0.2">
      <c r="B25" s="10" t="s">
        <v>17</v>
      </c>
      <c r="C25" s="16">
        <f>SUM(C20:C24)</f>
        <v>6706672549.1499996</v>
      </c>
      <c r="D25" s="13"/>
    </row>
    <row r="26" spans="2:5" x14ac:dyDescent="0.2">
      <c r="B26" s="10"/>
      <c r="C26" s="13"/>
      <c r="D26" s="13"/>
    </row>
    <row r="27" spans="2:5" x14ac:dyDescent="0.2">
      <c r="B27" s="10" t="s">
        <v>16</v>
      </c>
      <c r="C27" s="14"/>
      <c r="D27" s="14"/>
    </row>
    <row r="28" spans="2:5" x14ac:dyDescent="0.2">
      <c r="B28" s="15" t="s">
        <v>12</v>
      </c>
      <c r="C28" s="12">
        <v>2130517786.0899999</v>
      </c>
      <c r="D28" s="12"/>
      <c r="E28" s="22"/>
    </row>
    <row r="29" spans="2:5" x14ac:dyDescent="0.2">
      <c r="B29" s="15" t="s">
        <v>14</v>
      </c>
      <c r="C29" s="5">
        <f>3522586612.83-2130517786.09</f>
        <v>1392068826.74</v>
      </c>
      <c r="D29" s="5"/>
    </row>
    <row r="30" spans="2:5" x14ac:dyDescent="0.2">
      <c r="B30" s="15" t="s">
        <v>30</v>
      </c>
      <c r="C30" s="5">
        <v>527269.92000000004</v>
      </c>
      <c r="D30" s="5"/>
    </row>
    <row r="31" spans="2:5" x14ac:dyDescent="0.2">
      <c r="B31" s="10" t="s">
        <v>15</v>
      </c>
      <c r="C31" s="16">
        <f>SUM(C28:C30)</f>
        <v>3523113882.75</v>
      </c>
      <c r="D31" s="13"/>
    </row>
    <row r="32" spans="2:5" x14ac:dyDescent="0.2">
      <c r="B32" s="10"/>
      <c r="C32" s="13"/>
      <c r="D32" s="13"/>
    </row>
    <row r="33" spans="2:4" ht="13.5" thickBot="1" x14ac:dyDescent="0.25">
      <c r="B33" s="10" t="s">
        <v>19</v>
      </c>
      <c r="C33" s="17">
        <f>SUM(C25+C31)</f>
        <v>10229786431.9</v>
      </c>
      <c r="D33" s="13"/>
    </row>
    <row r="34" spans="2:4" ht="13.5" thickTop="1" x14ac:dyDescent="0.2">
      <c r="B34" s="28" t="s">
        <v>20</v>
      </c>
      <c r="C34" s="11"/>
      <c r="D34" s="11"/>
    </row>
    <row r="35" spans="2:4" x14ac:dyDescent="0.2">
      <c r="B35" s="28"/>
      <c r="C35" s="5"/>
      <c r="D35" s="5"/>
    </row>
    <row r="36" spans="2:4" x14ac:dyDescent="0.2">
      <c r="B36" s="15" t="s">
        <v>21</v>
      </c>
      <c r="C36" s="5">
        <f>889798670.13-27566441.82</f>
        <v>862232228.30999994</v>
      </c>
      <c r="D36" s="5"/>
    </row>
    <row r="37" spans="2:4" x14ac:dyDescent="0.2">
      <c r="B37" s="15" t="s">
        <v>22</v>
      </c>
      <c r="C37" s="5">
        <v>27566441.82</v>
      </c>
      <c r="D37" s="5"/>
    </row>
    <row r="38" spans="2:4" x14ac:dyDescent="0.2">
      <c r="B38" s="10" t="s">
        <v>23</v>
      </c>
      <c r="C38" s="16">
        <f>SUM(C36:C37)</f>
        <v>889798670.13</v>
      </c>
      <c r="D38" s="13"/>
    </row>
    <row r="39" spans="2:4" ht="8.25" customHeight="1" x14ac:dyDescent="0.2">
      <c r="B39" s="10"/>
      <c r="C39" s="13"/>
      <c r="D39" s="13"/>
    </row>
    <row r="40" spans="2:4" x14ac:dyDescent="0.2">
      <c r="B40" s="10" t="s">
        <v>24</v>
      </c>
      <c r="C40" s="11"/>
      <c r="D40" s="11"/>
    </row>
    <row r="41" spans="2:4" x14ac:dyDescent="0.2">
      <c r="B41" s="15" t="s">
        <v>31</v>
      </c>
      <c r="C41" s="5">
        <v>597861.14</v>
      </c>
      <c r="D41" s="5"/>
    </row>
    <row r="42" spans="2:4" x14ac:dyDescent="0.2">
      <c r="B42" s="10" t="s">
        <v>25</v>
      </c>
      <c r="C42" s="18">
        <f>SUM(C41:C41)</f>
        <v>597861.14</v>
      </c>
      <c r="D42" s="13"/>
    </row>
    <row r="43" spans="2:4" ht="10.5" customHeight="1" x14ac:dyDescent="0.2">
      <c r="B43" s="10"/>
      <c r="C43" s="13"/>
      <c r="D43" s="13"/>
    </row>
    <row r="44" spans="2:4" ht="13.5" thickBot="1" x14ac:dyDescent="0.25">
      <c r="B44" s="10" t="s">
        <v>26</v>
      </c>
      <c r="C44" s="17">
        <f>SUM(C38+C42)</f>
        <v>890396531.26999998</v>
      </c>
      <c r="D44" s="13"/>
    </row>
    <row r="45" spans="2:4" ht="9" customHeight="1" thickTop="1" x14ac:dyDescent="0.2">
      <c r="B45" s="10"/>
      <c r="C45" s="13"/>
      <c r="D45" s="13"/>
    </row>
    <row r="46" spans="2:4" x14ac:dyDescent="0.2">
      <c r="B46" s="10" t="s">
        <v>6</v>
      </c>
      <c r="C46" s="11"/>
      <c r="D46" s="11"/>
    </row>
    <row r="47" spans="2:4" ht="12.75" customHeight="1" x14ac:dyDescent="0.2">
      <c r="B47" s="15" t="s">
        <v>34</v>
      </c>
      <c r="C47" s="5">
        <v>5009933370</v>
      </c>
      <c r="D47" s="5"/>
    </row>
    <row r="48" spans="2:4" x14ac:dyDescent="0.2">
      <c r="B48" s="15" t="s">
        <v>27</v>
      </c>
      <c r="C48" s="12">
        <f>2097341029.14+62352565.38+4315736661.96+2560952768.34-5009933370</f>
        <v>4026449654.8199997</v>
      </c>
      <c r="D48" s="5"/>
    </row>
    <row r="49" spans="2:5" x14ac:dyDescent="0.2">
      <c r="B49" s="15" t="s">
        <v>33</v>
      </c>
      <c r="C49" s="12">
        <v>81237192.430000007</v>
      </c>
      <c r="D49" s="5"/>
    </row>
    <row r="50" spans="2:5" s="1" customFormat="1" x14ac:dyDescent="0.2">
      <c r="B50" s="10" t="s">
        <v>28</v>
      </c>
      <c r="C50" s="29">
        <f>SUM(C47:C49)</f>
        <v>9117620217.25</v>
      </c>
      <c r="D50" s="20"/>
      <c r="E50" s="23"/>
    </row>
    <row r="51" spans="2:5" x14ac:dyDescent="0.2">
      <c r="B51" s="15" t="s">
        <v>32</v>
      </c>
      <c r="C51" s="5">
        <v>221769683.38</v>
      </c>
      <c r="D51" s="5"/>
    </row>
    <row r="52" spans="2:5" ht="13.5" thickBot="1" x14ac:dyDescent="0.25">
      <c r="B52" s="10" t="s">
        <v>5</v>
      </c>
      <c r="C52" s="19">
        <f>+C50+C44+C51</f>
        <v>10229786431.9</v>
      </c>
      <c r="D52" s="20"/>
    </row>
    <row r="53" spans="2:5" ht="13.5" thickTop="1" x14ac:dyDescent="0.2">
      <c r="B53" s="3"/>
      <c r="C53" s="6"/>
    </row>
    <row r="54" spans="2:5" x14ac:dyDescent="0.2">
      <c r="B54" s="3"/>
      <c r="C54" s="6"/>
    </row>
    <row r="55" spans="2:5" x14ac:dyDescent="0.2">
      <c r="B55" s="3"/>
      <c r="C55" s="6"/>
    </row>
    <row r="56" spans="2:5" x14ac:dyDescent="0.2">
      <c r="B56" s="3"/>
      <c r="C56" s="6"/>
    </row>
    <row r="57" spans="2:5" x14ac:dyDescent="0.2">
      <c r="B57" s="7" t="s">
        <v>3</v>
      </c>
      <c r="C57" s="26" t="s">
        <v>3</v>
      </c>
      <c r="D57" s="26"/>
    </row>
    <row r="58" spans="2:5" x14ac:dyDescent="0.2">
      <c r="B58" s="7" t="s">
        <v>8</v>
      </c>
      <c r="C58" s="24" t="s">
        <v>4</v>
      </c>
      <c r="D58" s="24"/>
    </row>
    <row r="59" spans="2:5" x14ac:dyDescent="0.2">
      <c r="B59" s="3"/>
      <c r="C59" s="6"/>
    </row>
    <row r="60" spans="2:5" x14ac:dyDescent="0.2">
      <c r="B60" s="3"/>
      <c r="C60" s="6"/>
    </row>
  </sheetData>
  <mergeCells count="6">
    <mergeCell ref="C58:D58"/>
    <mergeCell ref="B34:B35"/>
    <mergeCell ref="B14:D14"/>
    <mergeCell ref="B15:D15"/>
    <mergeCell ref="B16:D16"/>
    <mergeCell ref="C57:D57"/>
  </mergeCells>
  <pageMargins left="0.70866141732283472" right="0.70866141732283472" top="0.74803149606299213" bottom="0.74803149606299213" header="0.31496062992125984" footer="0.31496062992125984"/>
  <pageSetup fitToHeight="0" orientation="portrait" r:id="rId1"/>
  <ignoredErrors>
    <ignoredError sqref="C31:C33 C38:C40 C42:C4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Yajaira Villar de Ventura</cp:lastModifiedBy>
  <cp:lastPrinted>2022-02-14T15:01:44Z</cp:lastPrinted>
  <dcterms:created xsi:type="dcterms:W3CDTF">2018-07-13T15:52:30Z</dcterms:created>
  <dcterms:modified xsi:type="dcterms:W3CDTF">2022-02-14T15:21:25Z</dcterms:modified>
</cp:coreProperties>
</file>