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Listado de Solicitudes\FIDEICOMISO\"/>
    </mc:Choice>
  </mc:AlternateContent>
  <xr:revisionPtr revIDLastSave="0" documentId="13_ncr:1_{60E1D5BF-2636-482D-9A9E-4CA78E445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marzo 2024" sheetId="2" r:id="rId1"/>
  </sheets>
  <definedNames>
    <definedName name="_xlnm.Print_Area" localSheetId="0">'Balance General marzo 2024'!$B$2:$D$55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2" i="2"/>
  <c r="C31" i="2"/>
  <c r="C33" i="2" s="1"/>
  <c r="C39" i="2" s="1"/>
  <c r="C47" i="2" s="1"/>
  <c r="C26" i="2"/>
  <c r="C16" i="2"/>
  <c r="C20" i="2" s="1"/>
  <c r="C28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<sst xmlns="http://schemas.openxmlformats.org/spreadsheetml/2006/main" count="36" uniqueCount="35">
  <si>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</si>
  <si>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Marzo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</si>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</sst>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669513FD-C41B-45CB-8BA7-EB82DA100F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1568826</xdr:colOff>
      <xdr:row>1</xdr:row>
      <xdr:rowOff>63033</xdr:rowOff>
    </xdr:from>
    <xdr:to>
      <xdr:col>1</xdr:col>
      <xdr:colOff>3494836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927392-8A42-4B96-8E93-30E62B48B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69" y="224118"/>
          <a:ext cx="1926010" cy="1057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CD3C-D3C7-44CF-AAE2-97FE785EA84A}">
  <sheetPr>
    <pageSetUpPr fitToPage="1"/>
  </sheetPr>
  <dimension ref="B2:G55"/>
  <sheetViews>
    <sheetView showGridLines="0" tabSelected="1" zoomScale="136" zoomScaleNormal="136" workbookViewId="0">
      <selection activeCell="G20" sqref="G20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1048168892.37</v>
      </c>
      <c r="D15" s="8"/>
      <c r="E15" s="9"/>
    </row>
    <row r="16" spans="2:5" x14ac:dyDescent="0.2">
      <c r="B16" s="7" t="s">
        <v>6</v>
      </c>
      <c r="C16" s="8">
        <f>19174743246.12+220493471.52</f>
        <v>19395236717.639999</v>
      </c>
      <c r="D16" s="8"/>
      <c r="E16" s="9"/>
    </row>
    <row r="17" spans="2:7" x14ac:dyDescent="0.2">
      <c r="B17" s="7" t="s">
        <v>7</v>
      </c>
      <c r="C17" s="8">
        <v>2896336.75</v>
      </c>
      <c r="D17" s="8"/>
    </row>
    <row r="18" spans="2:7" x14ac:dyDescent="0.2">
      <c r="B18" s="7" t="s">
        <v>8</v>
      </c>
      <c r="C18" s="8">
        <v>47207542.939999998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20493509589.699997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24760509755.16</v>
      </c>
      <c r="D23" s="13"/>
      <c r="E23" s="9"/>
    </row>
    <row r="24" spans="2:7" x14ac:dyDescent="0.2">
      <c r="B24" s="7" t="s">
        <v>13</v>
      </c>
      <c r="C24" s="8">
        <v>1911068638.4200003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26672915097.170002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47166424686.869995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55148791.88+5000000+980632450.84+1578898.85+14431775.61+1379095786.25+36604.32+27566441.82</f>
        <v>2463490749.5700006</v>
      </c>
      <c r="D31" s="8"/>
    </row>
    <row r="32" spans="2:7" x14ac:dyDescent="0.2">
      <c r="B32" s="7" t="s">
        <v>19</v>
      </c>
      <c r="C32" s="8">
        <f>258009.53+11808645.17</f>
        <v>12066654.699999999</v>
      </c>
      <c r="D32" s="8"/>
    </row>
    <row r="33" spans="2:5" x14ac:dyDescent="0.2">
      <c r="B33" s="5" t="s">
        <v>20</v>
      </c>
      <c r="C33" s="10">
        <f>SUM(C31:C32)</f>
        <v>2475557404.2700005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2476155265.4100003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30809560823.5</v>
      </c>
      <c r="D43" s="8"/>
      <c r="E43" s="13"/>
    </row>
    <row r="44" spans="2:5" x14ac:dyDescent="0.2">
      <c r="B44" s="7" t="s">
        <v>28</v>
      </c>
      <c r="C44" s="13">
        <v>6670389728.1499996</v>
      </c>
      <c r="D44" s="8"/>
      <c r="E44" s="9"/>
    </row>
    <row r="45" spans="2:5" s="20" customFormat="1" x14ac:dyDescent="0.2">
      <c r="B45" s="5" t="s">
        <v>29</v>
      </c>
      <c r="C45" s="17">
        <f>SUM(C42:C44)</f>
        <v>42489883921.650002</v>
      </c>
      <c r="D45" s="18"/>
      <c r="E45" s="19"/>
    </row>
    <row r="46" spans="2:5" x14ac:dyDescent="0.2">
      <c r="B46" s="7" t="s">
        <v>30</v>
      </c>
      <c r="C46" s="8">
        <v>2200385499.8800001</v>
      </c>
      <c r="D46" s="8"/>
      <c r="E46" s="9"/>
    </row>
    <row r="47" spans="2:5" ht="13.5" thickBot="1" x14ac:dyDescent="0.25">
      <c r="B47" s="5" t="s">
        <v>31</v>
      </c>
      <c r="C47" s="21">
        <f>+C45+C39+C46</f>
        <v>47166424686.940002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marzo 2024</vt:lpstr>
      <vt:lpstr>'Balance General 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2024-04-09T13:30:11Z</dcterms:modified>
</cp:coreProperties>
</file>