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yonuery.cruz\Downloads\MAYO\MAYO\LISTO\"/>
    </mc:Choice>
  </mc:AlternateContent>
  <xr:revisionPtr revIDLastSave="0" documentId="13_ncr:1_{73A4508D-A3A3-4DD4-8B08-FC5C2F770E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 mayo 2024" sheetId="2" r:id="rId1"/>
  </sheets>
  <definedNames>
    <definedName name="_xlnm.Print_Area" localSheetId="0">'Balance General mayo 2024'!$B$2:$D$55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" l="1"/>
  <c r="C37" i="2"/>
  <c r="C32" i="2"/>
  <c r="C31" i="2"/>
  <c r="C33" i="2" s="1"/>
  <c r="C26" i="2"/>
  <c r="C16" i="2"/>
  <c r="C20" i="2" s="1"/>
  <c r="C28" i="2" s="1"/>
  <c r="C39" i="2" l="1"/>
  <c r="C47" i="2" s="1"/>
  <c r="C49" i="2" s="1"/>
</calcChain>
</file>

<file path=xl/sharedStrings.xml><?xml version="1.0" encoding="utf-8"?>
<sst xmlns="http://schemas.openxmlformats.org/spreadsheetml/2006/main" count="38" uniqueCount="37">
  <si>
    <t>Estado de Situación Financiera</t>
  </si>
  <si>
    <t>Al 31 de mayo 2024</t>
  </si>
  <si>
    <t xml:space="preserve"> (Valores en RD$)</t>
  </si>
  <si>
    <t>Activos</t>
  </si>
  <si>
    <t>Activos Corrientes</t>
  </si>
  <si>
    <t>Disponibilidades En Caja y Banco</t>
  </si>
  <si>
    <t>Cuentas y Documentos Por Cobrar a Corto Plazo</t>
  </si>
  <si>
    <t xml:space="preserve">Inventarios </t>
  </si>
  <si>
    <t xml:space="preserve">Gastos Pagados Por Anticipados </t>
  </si>
  <si>
    <t xml:space="preserve">Inversiones </t>
  </si>
  <si>
    <t>Total Activos Corrientes</t>
  </si>
  <si>
    <t>Activos No Corrientes</t>
  </si>
  <si>
    <t xml:space="preserve">Cuentas Por Cobrar a Largo Plazo </t>
  </si>
  <si>
    <t xml:space="preserve">Propiedad, Planta y Equipo Neto </t>
  </si>
  <si>
    <t>Fianzas y Depositos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</si>
  <si>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</si>
  <si>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</si>
  <si>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</si>
  <si>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</si>
  <si>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</si>
  <si>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</si>
  <si>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</si>
  <si>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Otras Cuentas Por Pagar</t>
  </si>
  <si>
    <t>Total Pasivos No Corrientes</t>
  </si>
  <si>
    <t>Total Pasivos</t>
  </si>
  <si>
    <t>Activos Netos/Patrimonio (Notas 21)</t>
  </si>
  <si>
    <t xml:space="preserve">Capital </t>
  </si>
  <si>
    <t xml:space="preserve">Resultados Acumulados </t>
  </si>
  <si>
    <t xml:space="preserve">Incorporación de Activos y Pasivos </t>
  </si>
  <si>
    <t xml:space="preserve">Total Patrinomio </t>
  </si>
  <si>
    <t>Resultados Del Período Actual</t>
  </si>
  <si>
    <t>Total Pasivos Activos Netos/ Patrimonio</t>
  </si>
  <si>
    <t>_______________________________</t>
  </si>
  <si>
    <t>Enc. Departamento de Contabilidad</t>
  </si>
  <si>
    <t>Dirección Financiera</t>
  </si>
  <si>
    <t xml:space="preserve">          LICDA.YAJAIRA VILLAR </t>
  </si>
  <si>
    <t xml:space="preserve">            LICDA.GIANNINA MÉNDEZ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</si>
</sst>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6" fontId="2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6" fontId="3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6" fontId="4" fillId="0" borderId="0" xfId="1" applyNumberFormat="1" applyFont="1" applyBorder="1" applyAlignment="1">
      <alignment horizontal="right" vertical="center" wrapText="1"/>
    </xf>
    <xf numFmtId="164" fontId="3" fillId="0" borderId="0" xfId="0" applyNumberFormat="1" applyFont="1"/>
    <xf numFmtId="166" fontId="2" fillId="0" borderId="1" xfId="1" applyNumberFormat="1" applyFont="1" applyBorder="1" applyAlignment="1">
      <alignment horizontal="right" vertical="center" wrapText="1"/>
    </xf>
    <xf numFmtId="166" fontId="2" fillId="0" borderId="0" xfId="1" applyNumberFormat="1" applyFont="1" applyBorder="1" applyAlignment="1">
      <alignment horizontal="right" vertical="center" wrapText="1"/>
    </xf>
    <xf numFmtId="166" fontId="5" fillId="0" borderId="0" xfId="1" applyNumberFormat="1" applyFont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/>
    <xf numFmtId="166" fontId="2" fillId="0" borderId="2" xfId="1" applyNumberFormat="1" applyFont="1" applyBorder="1" applyAlignment="1">
      <alignment horizontal="right" vertical="center" wrapText="1"/>
    </xf>
    <xf numFmtId="166" fontId="2" fillId="0" borderId="3" xfId="1" applyNumberFormat="1" applyFont="1" applyBorder="1" applyAlignment="1">
      <alignment horizontal="right" vertical="center" wrapText="1"/>
    </xf>
    <xf numFmtId="166" fontId="6" fillId="0" borderId="1" xfId="1" applyNumberFormat="1" applyFont="1" applyFill="1" applyBorder="1" applyAlignment="1">
      <alignment horizontal="right" vertical="center" wrapText="1"/>
    </xf>
    <xf numFmtId="166" fontId="6" fillId="0" borderId="0" xfId="1" applyNumberFormat="1" applyFont="1" applyBorder="1" applyAlignment="1">
      <alignment horizontal="right" vertical="center" wrapText="1"/>
    </xf>
    <xf numFmtId="166" fontId="7" fillId="0" borderId="0" xfId="0" applyNumberFormat="1" applyFont="1"/>
    <xf numFmtId="0" fontId="7" fillId="0" borderId="0" xfId="0" applyFont="1"/>
    <xf numFmtId="166" fontId="6" fillId="0" borderId="2" xfId="1" applyNumberFormat="1" applyFont="1" applyBorder="1" applyAlignment="1">
      <alignment horizontal="right" vertical="center" wrapText="1"/>
    </xf>
    <xf numFmtId="166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166" fontId="3" fillId="0" borderId="0" xfId="1" applyNumberFormat="1" applyFont="1" applyAlignment="1">
      <alignment horizontal="right"/>
    </xf>
    <xf numFmtId="166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</cellXfs>
  <cellStyles count="2">
    <cellStyle name="Millares 2" xfId="1" xr:uid="{554C547F-76B2-44A0-892B-0697C6AFE7B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434F91-2EC9-4B4A-9A6C-2299AF056B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305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450E5-EC1B-4BA6-92F0-ED48175E8E61}">
  <sheetPr>
    <pageSetUpPr fitToPage="1"/>
  </sheetPr>
  <dimension ref="B2:G55"/>
  <sheetViews>
    <sheetView showGridLines="0" tabSelected="1" topLeftCell="A23" zoomScale="136" zoomScaleNormal="136" workbookViewId="0">
      <selection activeCell="H43" sqref="H43"/>
    </sheetView>
  </sheetViews>
  <sheetFormatPr baseColWidth="10" defaultColWidth="11.42578125" defaultRowHeight="12.75" x14ac:dyDescent="0.2"/>
  <cols>
    <col min="1" max="1" width="4.140625" style="2" customWidth="1"/>
    <col min="2" max="2" width="58.140625" style="2" customWidth="1"/>
    <col min="3" max="3" width="18" style="24" customWidth="1"/>
    <col min="4" max="4" width="15" style="22" bestFit="1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5" x14ac:dyDescent="0.2">
      <c r="B2" s="1"/>
      <c r="C2" s="1"/>
      <c r="D2" s="1"/>
    </row>
    <row r="3" spans="2:5" x14ac:dyDescent="0.2">
      <c r="B3" s="1"/>
      <c r="C3" s="1"/>
      <c r="D3" s="1"/>
    </row>
    <row r="4" spans="2:5" x14ac:dyDescent="0.2">
      <c r="B4" s="1"/>
      <c r="C4" s="1"/>
      <c r="D4" s="1"/>
    </row>
    <row r="5" spans="2:5" x14ac:dyDescent="0.2">
      <c r="B5" s="1"/>
      <c r="C5" s="1"/>
      <c r="D5" s="1"/>
    </row>
    <row r="6" spans="2:5" x14ac:dyDescent="0.2">
      <c r="B6" s="1"/>
      <c r="C6" s="1"/>
      <c r="D6" s="1"/>
    </row>
    <row r="7" spans="2:5" x14ac:dyDescent="0.2">
      <c r="B7" s="1"/>
      <c r="C7" s="1"/>
      <c r="D7" s="1"/>
    </row>
    <row r="8" spans="2:5" x14ac:dyDescent="0.2">
      <c r="B8" s="1"/>
      <c r="C8" s="1"/>
      <c r="D8" s="1"/>
    </row>
    <row r="9" spans="2:5" x14ac:dyDescent="0.2">
      <c r="B9" s="26" t="s">
        <v>0</v>
      </c>
      <c r="C9" s="26"/>
      <c r="D9" s="1"/>
    </row>
    <row r="10" spans="2:5" x14ac:dyDescent="0.2">
      <c r="B10" s="26" t="s">
        <v>1</v>
      </c>
      <c r="C10" s="26"/>
      <c r="D10" s="1"/>
    </row>
    <row r="11" spans="2:5" x14ac:dyDescent="0.2">
      <c r="B11" s="26" t="s">
        <v>2</v>
      </c>
      <c r="C11" s="26"/>
      <c r="D11" s="1"/>
    </row>
    <row r="12" spans="2:5" x14ac:dyDescent="0.2">
      <c r="B12" s="3"/>
      <c r="C12" s="4"/>
      <c r="D12" s="4"/>
    </row>
    <row r="13" spans="2:5" x14ac:dyDescent="0.2">
      <c r="B13" s="5" t="s">
        <v>3</v>
      </c>
      <c r="C13" s="6"/>
      <c r="D13" s="6"/>
    </row>
    <row r="14" spans="2:5" x14ac:dyDescent="0.2">
      <c r="B14" s="5" t="s">
        <v>4</v>
      </c>
      <c r="C14" s="6"/>
      <c r="D14" s="6"/>
    </row>
    <row r="15" spans="2:5" x14ac:dyDescent="0.2">
      <c r="B15" s="7" t="s">
        <v>5</v>
      </c>
      <c r="C15" s="8">
        <v>1509994294.72</v>
      </c>
      <c r="D15" s="8"/>
      <c r="E15" s="9"/>
    </row>
    <row r="16" spans="2:5" x14ac:dyDescent="0.2">
      <c r="B16" s="7" t="s">
        <v>6</v>
      </c>
      <c r="C16" s="8">
        <f>19607480130.85+203544866.65</f>
        <v>19811024997.5</v>
      </c>
      <c r="D16" s="8"/>
      <c r="E16" s="9"/>
    </row>
    <row r="17" spans="2:7" x14ac:dyDescent="0.2">
      <c r="B17" s="7" t="s">
        <v>7</v>
      </c>
      <c r="C17" s="8">
        <v>3357252.7</v>
      </c>
      <c r="D17" s="8"/>
    </row>
    <row r="18" spans="2:7" x14ac:dyDescent="0.2">
      <c r="B18" s="7" t="s">
        <v>8</v>
      </c>
      <c r="C18" s="8">
        <v>32909084.859999999</v>
      </c>
      <c r="D18" s="8"/>
    </row>
    <row r="19" spans="2:7" x14ac:dyDescent="0.2">
      <c r="B19" s="7" t="s">
        <v>9</v>
      </c>
      <c r="C19" s="8">
        <v>100</v>
      </c>
      <c r="D19" s="8"/>
    </row>
    <row r="20" spans="2:7" x14ac:dyDescent="0.2">
      <c r="B20" s="5" t="s">
        <v>10</v>
      </c>
      <c r="C20" s="10">
        <f>SUM(C15:C19)</f>
        <v>21357285729.780003</v>
      </c>
      <c r="D20" s="11"/>
    </row>
    <row r="21" spans="2:7" x14ac:dyDescent="0.2">
      <c r="B21" s="5"/>
      <c r="C21" s="11"/>
      <c r="D21" s="11"/>
    </row>
    <row r="22" spans="2:7" x14ac:dyDescent="0.2">
      <c r="B22" s="5" t="s">
        <v>11</v>
      </c>
      <c r="C22" s="12"/>
      <c r="D22" s="12"/>
    </row>
    <row r="23" spans="2:7" x14ac:dyDescent="0.2">
      <c r="B23" s="7" t="s">
        <v>12</v>
      </c>
      <c r="C23" s="13">
        <v>27762010379.48</v>
      </c>
      <c r="D23" s="13"/>
      <c r="E23" s="9"/>
    </row>
    <row r="24" spans="2:7" x14ac:dyDescent="0.2">
      <c r="B24" s="7" t="s">
        <v>13</v>
      </c>
      <c r="C24" s="8">
        <v>1902300132.02</v>
      </c>
      <c r="D24" s="8"/>
      <c r="E24" s="14"/>
    </row>
    <row r="25" spans="2:7" x14ac:dyDescent="0.2">
      <c r="B25" s="7" t="s">
        <v>14</v>
      </c>
      <c r="C25" s="8">
        <v>1336703.5900000001</v>
      </c>
      <c r="D25" s="8"/>
    </row>
    <row r="26" spans="2:7" x14ac:dyDescent="0.2">
      <c r="B26" s="5" t="s">
        <v>15</v>
      </c>
      <c r="C26" s="10">
        <f>SUM(C23:C25)</f>
        <v>29665647215.09</v>
      </c>
      <c r="D26" s="11"/>
    </row>
    <row r="27" spans="2:7" x14ac:dyDescent="0.2">
      <c r="B27" s="5"/>
      <c r="C27" s="11"/>
      <c r="D27" s="11"/>
    </row>
    <row r="28" spans="2:7" ht="13.5" thickBot="1" x14ac:dyDescent="0.25">
      <c r="B28" s="5" t="s">
        <v>16</v>
      </c>
      <c r="C28" s="15">
        <f>SUM(C20+C26)</f>
        <v>51022932944.870003</v>
      </c>
      <c r="D28" s="11"/>
      <c r="E28" s="9"/>
      <c r="G28" s="9"/>
    </row>
    <row r="29" spans="2:7" ht="13.5" thickTop="1" x14ac:dyDescent="0.2">
      <c r="B29" s="27" t="s">
        <v>17</v>
      </c>
      <c r="C29" s="6"/>
      <c r="D29" s="6"/>
      <c r="E29" s="9"/>
    </row>
    <row r="30" spans="2:7" x14ac:dyDescent="0.2">
      <c r="B30" s="27"/>
      <c r="C30" s="8"/>
      <c r="D30" s="8"/>
    </row>
    <row r="31" spans="2:7" x14ac:dyDescent="0.2">
      <c r="B31" s="7" t="s">
        <v>18</v>
      </c>
      <c r="C31" s="8">
        <f>53000827+5000000+2116070114.42+1578898.85+14634521.44+1519065683.51+36604.32+27566441.82</f>
        <v>3736953091.3600006</v>
      </c>
      <c r="D31" s="8"/>
    </row>
    <row r="32" spans="2:7" x14ac:dyDescent="0.2">
      <c r="B32" s="7" t="s">
        <v>19</v>
      </c>
      <c r="C32" s="8">
        <f>11772913.39+258009.53</f>
        <v>12030922.92</v>
      </c>
      <c r="D32" s="8"/>
    </row>
    <row r="33" spans="2:5" x14ac:dyDescent="0.2">
      <c r="B33" s="5" t="s">
        <v>20</v>
      </c>
      <c r="C33" s="10">
        <f>SUM(C31:C32)</f>
        <v>3748984014.2800007</v>
      </c>
      <c r="D33" s="11"/>
    </row>
    <row r="34" spans="2:5" ht="8.25" customHeight="1" x14ac:dyDescent="0.2">
      <c r="B34" s="5"/>
      <c r="C34" s="11"/>
      <c r="D34" s="11"/>
    </row>
    <row r="35" spans="2:5" x14ac:dyDescent="0.2">
      <c r="B35" s="5" t="s">
        <v>21</v>
      </c>
      <c r="C35" s="6"/>
      <c r="D35" s="6"/>
    </row>
    <row r="36" spans="2:5" x14ac:dyDescent="0.2">
      <c r="B36" s="7" t="s">
        <v>22</v>
      </c>
      <c r="C36" s="8">
        <v>597861.14</v>
      </c>
      <c r="D36" s="8"/>
    </row>
    <row r="37" spans="2:5" x14ac:dyDescent="0.2">
      <c r="B37" s="5" t="s">
        <v>23</v>
      </c>
      <c r="C37" s="10">
        <f>SUM(C36:C36)</f>
        <v>597861.14</v>
      </c>
      <c r="D37" s="11"/>
    </row>
    <row r="38" spans="2:5" ht="10.5" customHeight="1" x14ac:dyDescent="0.2">
      <c r="B38" s="5"/>
      <c r="C38" s="11"/>
      <c r="D38" s="11"/>
    </row>
    <row r="39" spans="2:5" ht="13.5" thickBot="1" x14ac:dyDescent="0.25">
      <c r="B39" s="5" t="s">
        <v>24</v>
      </c>
      <c r="C39" s="16">
        <f>SUM(C33+C37)</f>
        <v>3749581875.4200006</v>
      </c>
      <c r="D39" s="11"/>
    </row>
    <row r="40" spans="2:5" ht="9" customHeight="1" thickTop="1" x14ac:dyDescent="0.2">
      <c r="B40" s="5"/>
      <c r="C40" s="11"/>
      <c r="D40" s="11"/>
    </row>
    <row r="41" spans="2:5" x14ac:dyDescent="0.2">
      <c r="B41" s="5" t="s">
        <v>25</v>
      </c>
      <c r="C41" s="6"/>
      <c r="D41" s="6"/>
    </row>
    <row r="42" spans="2:5" ht="12.75" customHeight="1" x14ac:dyDescent="0.2">
      <c r="B42" s="7" t="s">
        <v>26</v>
      </c>
      <c r="C42" s="8">
        <v>5009933370</v>
      </c>
      <c r="D42" s="8"/>
    </row>
    <row r="43" spans="2:5" x14ac:dyDescent="0.2">
      <c r="B43" s="7" t="s">
        <v>27</v>
      </c>
      <c r="C43" s="13">
        <v>30810256634.680004</v>
      </c>
      <c r="D43" s="8"/>
      <c r="E43" s="13"/>
    </row>
    <row r="44" spans="2:5" x14ac:dyDescent="0.2">
      <c r="B44" s="7" t="s">
        <v>28</v>
      </c>
      <c r="C44" s="13">
        <v>6670389728.1499996</v>
      </c>
      <c r="D44" s="8"/>
      <c r="E44" s="9"/>
    </row>
    <row r="45" spans="2:5" s="20" customFormat="1" x14ac:dyDescent="0.2">
      <c r="B45" s="5" t="s">
        <v>29</v>
      </c>
      <c r="C45" s="17">
        <f>SUM(C42:C44)</f>
        <v>42490579732.830009</v>
      </c>
      <c r="D45" s="18"/>
      <c r="E45" s="19"/>
    </row>
    <row r="46" spans="2:5" x14ac:dyDescent="0.2">
      <c r="B46" s="7" t="s">
        <v>30</v>
      </c>
      <c r="C46" s="8">
        <v>4782771336.6199999</v>
      </c>
      <c r="D46" s="8"/>
      <c r="E46" s="9"/>
    </row>
    <row r="47" spans="2:5" ht="13.5" thickBot="1" x14ac:dyDescent="0.25">
      <c r="B47" s="5" t="s">
        <v>31</v>
      </c>
      <c r="C47" s="21">
        <f>+C45+C39+C46</f>
        <v>51022932944.87001</v>
      </c>
      <c r="D47" s="18"/>
    </row>
    <row r="48" spans="2:5" ht="13.5" thickTop="1" x14ac:dyDescent="0.2">
      <c r="C48" s="22"/>
    </row>
    <row r="49" spans="2:5" x14ac:dyDescent="0.2">
      <c r="C49" s="22">
        <f>C28-C47</f>
        <v>0</v>
      </c>
      <c r="E49" s="14"/>
    </row>
    <row r="50" spans="2:5" x14ac:dyDescent="0.2">
      <c r="C50" s="22"/>
      <c r="E50" s="9"/>
    </row>
    <row r="51" spans="2:5" x14ac:dyDescent="0.2">
      <c r="C51" s="22"/>
    </row>
    <row r="52" spans="2:5" x14ac:dyDescent="0.2">
      <c r="B52" s="23" t="s">
        <v>32</v>
      </c>
      <c r="C52" s="28" t="s">
        <v>32</v>
      </c>
      <c r="D52" s="28"/>
    </row>
    <row r="53" spans="2:5" x14ac:dyDescent="0.2">
      <c r="B53" s="23" t="s">
        <v>33</v>
      </c>
      <c r="C53" s="25" t="s">
        <v>34</v>
      </c>
      <c r="D53" s="25"/>
    </row>
    <row r="54" spans="2:5" x14ac:dyDescent="0.2">
      <c r="B54" s="20" t="s">
        <v>35</v>
      </c>
      <c r="C54" s="20" t="s">
        <v>36</v>
      </c>
    </row>
    <row r="55" spans="2:5" x14ac:dyDescent="0.2">
      <c r="C55" s="22"/>
    </row>
  </sheetData>
  <mergeCells count="6">
    <mergeCell ref="C53:D53"/>
    <mergeCell ref="B9:C9"/>
    <mergeCell ref="B10:C10"/>
    <mergeCell ref="B11:C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scale="98" fitToHeight="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mayo 2024</vt:lpstr>
      <vt:lpstr>'Balance General mayo 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Yajaira Villar de Ventura</dc:creator>
  <cp:keywords/>
  <dc:description/>
  <cp:lastModifiedBy>Yonuery De La Cruz Espinosa</cp:lastModifiedBy>
  <cp:revision/>
  <dcterms:created xsi:type="dcterms:W3CDTF">2015-06-05T18:17:20Z</dcterms:created>
  <dcterms:modified xsi:type="dcterms:W3CDTF">2024-06-07T18:07:30Z</dcterms:modified>
  <cp:category/>
  <cp:contentStatus/>
</cp:coreProperties>
</file>