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lolo\nuevo\"/>
    </mc:Choice>
  </mc:AlternateContent>
  <xr:revisionPtr revIDLastSave="0" documentId="8_{4ED28F9A-0E78-4DE8-B343-DD3BDD463B45}" xr6:coauthVersionLast="47" xr6:coauthVersionMax="47" xr10:uidLastSave="{00000000-0000-0000-0000-000000000000}"/>
  <bookViews>
    <workbookView xWindow="2715" yWindow="1185" windowWidth="24195" windowHeight="11055" xr2:uid="{4338FEAE-DB8E-4C02-BE6D-DDC1311F061E}"/>
  </bookViews>
  <sheets>
    <sheet name="Fisicos Fin.anual Ene.-Dic.2023" sheetId="1" r:id="rId1"/>
    <sheet name="Hoja1 (2)" sheetId="4" state="hidden" r:id="rId2"/>
  </sheets>
  <externalReferences>
    <externalReference r:id="rId3"/>
  </externalReferences>
  <definedNames>
    <definedName name="_xlnm.Print_Area" localSheetId="0">'Fisicos Fin.anual Ene.-Dic.2023'!$A$1:$J$63</definedName>
    <definedName name="_xlnm.Print_Area" localSheetId="1">'Hoja1 (2)'!$A$1:$J$52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J31" i="1" l="1"/>
  <c r="J30" i="1"/>
  <c r="I31" i="1"/>
  <c r="I30" i="1"/>
  <c r="F25" i="1"/>
  <c r="I25" i="1" s="1"/>
  <c r="J30" i="4" l="1"/>
  <c r="I30" i="4"/>
  <c r="J29" i="4"/>
  <c r="I29" i="4"/>
  <c r="I25" i="4"/>
  <c r="F25" i="4"/>
  <c r="A25" i="4"/>
  <c r="C16" i="4"/>
  <c r="C15" i="4"/>
  <c r="C14" i="4"/>
  <c r="C16" i="1" l="1"/>
  <c r="C15" i="1"/>
  <c r="C14" i="1"/>
</calcChain>
</file>

<file path=xl/sharedStrings.xml><?xml version="1.0" encoding="utf-8"?>
<sst xmlns="http://schemas.openxmlformats.org/spreadsheetml/2006/main" count="174" uniqueCount="95">
  <si>
    <t>Informe de Evaluación Trimestral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</si>
  <si>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</si>
  <si>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</si>
  <si>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</si>
  <si>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</si>
  <si>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</si>
  <si>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</si>
  <si>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</si>
  <si>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</si>
  <si>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0223 MINISTERIO DE LA VIVIENDA HABITA Y EDIFICACIONES</t>
  </si>
  <si>
    <t>Subcapítulo</t>
  </si>
  <si>
    <t>01 MINISTERIO DE LA VIVIENDA HABITA Y EDIFICACIONES</t>
  </si>
  <si>
    <t>Unidad Ejecutora</t>
  </si>
  <si>
    <t>0001 VICEMINISTERIO DE VIVIENDA Y HABITAT</t>
  </si>
  <si>
    <t>Misión</t>
  </si>
  <si>
    <t>Somos una institución joven altamente capacitada, que establece procesos transparentes y eficientes. Líder en la ejecución, fiscalización y excelencia en el servicio público. Respondiendo a las necesidades de viviendas y edificaciones de los ciudadanos. Comprometidos en desarrollar y elevar la calidad de vida de los dominicanos, a través de la transformación de las edificaciones a nivel nacional como garantía de un mejor futuro.</t>
  </si>
  <si>
    <t>Visión</t>
  </si>
  <si>
    <t>Generar un impacto social sostenido, que mejore la calidad de vida de las familias dominicanas y de toda la nación, mediante el diseño y ejecución de la política de vivienda y edificaciones. Comprometidos en integrar a los sectores públicos y privados, en un marco de transparencia que asegure las mejores prácticas globales mediante el uso de la ciencia, la tecnología y la preservación del medio ambiente, garantizando la obtención de resultados y el uso eficiente de los recursos públicos.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</si>
  <si>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</si>
  <si>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</si>
  <si>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</si>
  <si>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</si>
  <si>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</si>
  <si>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</si>
  <si>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11 DESARROLLO DE LA VIVIENDA Y HABITAT</t>
  </si>
  <si>
    <t>Descripción:</t>
  </si>
  <si>
    <t>Desarrollo de la Vivienda y Habitat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</si>
  <si>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</si>
  <si>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Familias en condiciones de pobreza y vulnerabilidad.</t>
  </si>
  <si>
    <t>Resultado Asociado:</t>
  </si>
  <si>
    <t>Reducida la Vulnerabilidad de 13,507 familias en condiciones de pobreza para el año 2022, a través del desarrollo y mejoramiento habitacional.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</si>
  <si>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</si>
  <si>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</si>
  <si>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</si>
  <si>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</si>
  <si>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</si>
  <si>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</si>
  <si>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</si>
  <si>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</si>
  <si>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</si>
  <si>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</si>
  <si>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</si>
  <si>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</si>
  <si>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</si>
  <si>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</si>
  <si>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</si>
  <si>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</si>
  <si>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</si>
  <si>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</si>
  <si>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</si>
  <si>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</si>
  <si>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</si>
  <si>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O2/6762-Familias vulnerables reciben asistencia y mejoramiento habitacional</t>
  </si>
  <si>
    <t>Cantidad Viviendas asistidas</t>
  </si>
  <si>
    <t>03/6763-Familias acceden a viviendas sociales</t>
  </si>
  <si>
    <t>Cantidad Viviendas construidas</t>
  </si>
  <si>
    <t>V. Análisis de los Logros y Desviaciones</t>
  </si>
  <si>
    <t>V.I - Información de Logros y Desviaciones por Producto</t>
  </si>
  <si>
    <t xml:space="preserve">Producto: </t>
  </si>
  <si>
    <t>02- Familias vulnerables reciben asistencias y mejoramiento habitacional</t>
  </si>
  <si>
    <t xml:space="preserve">Descripción del producto: </t>
  </si>
  <si>
    <t>Es el proceso mediante el cual las familias vulnerables reciben asistencia para el mejoramiento y/o reconstrucción de sus vivienda.</t>
  </si>
  <si>
    <t>Logros alcanzados:</t>
  </si>
  <si>
    <t>Causas y justificación del desvío:</t>
  </si>
  <si>
    <t>03-  Familias acceden a viviendas sociales.</t>
  </si>
  <si>
    <t>Es el proceso mediante el cual las familias vulnerables acceden a viviendas sociales.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</si>
  <si>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</si>
  <si>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</si>
  <si>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</si>
  <si>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</si>
  <si>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_________________________________________________</t>
  </si>
  <si>
    <t>ING. HENRY A. GONZÁLEZ</t>
  </si>
  <si>
    <t xml:space="preserve">DIRECTOR PLANIFICACIÓN Y DESARROLLO </t>
  </si>
  <si>
    <t>MINISTERIO DE VIVIENDA Y EDIFICACIONES</t>
  </si>
  <si>
    <t>2.5.1</t>
  </si>
  <si>
    <t xml:space="preserve">Durante el período octubre-diciembre 2022 fue ejecutada la suma de RD$490,528,876.75 representando un avance físico de un 230.96%, excedente debido a las viviendas asistidas que fueron afectadas por el paso del huracan Fiona. El avance financiero reflejado se debe a que el monto cargado a este producto fue menor que el monto real. El monto real presupuestado debio ser RD$3,854,570,524, lo que en realidad reflejaria un avance financiero de 12.73% </t>
  </si>
  <si>
    <t xml:space="preserve">El desvío excedente en el avance físico es debido a las viviendas afectadas por el paso del huracan Fiona y que fueron asistidas. En cuanto al avance financiero reflejado se debe a que el monto cargado a este producto fue menor que el monto real presupuestado. El monto real presupuestado debio ser RD$3,854,570,524, lo que en realidad reflejaría un avance financiero de 12.73% </t>
  </si>
  <si>
    <t xml:space="preserve">Para este producto el monto real presupuestado debió ser RD$2,777,467,020 lo que en realidad reflejaría un avance financiero de 63.76% </t>
  </si>
  <si>
    <t xml:space="preserve"> Durante el periodo octubre-diciembre 2022  fue ejecutada la suma de RD$1,770,817,118.56 representando un avance físico  de un 35.70% y un avance  financiero de 26.73%, según información cargada; sin embargo el monto real presupuestado debió ser RD$2,777,467,020 lo que en realidad reflejaría un avance financiero de 63.76% </t>
  </si>
  <si>
    <t>0223 MINISTERIO DE LA VIVIENDA HABITAT Y EDIFICACIONES</t>
  </si>
  <si>
    <t>Familias vulnerables reciben asistencias y mejoramiento habitacional</t>
  </si>
  <si>
    <t>Familias acceden a viviendas sociales de bajo costo</t>
  </si>
  <si>
    <t>Familias acceden a viviendas sociales con precio descontado</t>
  </si>
  <si>
    <t>Asistencia a familias vulnerables, en materia de mejoramiento habitacional y necesidades básicas, para mejora de la calidad de vida.</t>
  </si>
  <si>
    <t>03-  Familias acceden a viviendas sociales de bajo costo.</t>
  </si>
  <si>
    <t>04-  Familias acceden a viviendas sociales con precio descontado.</t>
  </si>
  <si>
    <t>Construcción de nuevas viviendas sociales; para ser adquiridas bajo financiamiento por entidad financiera más bono ITBIS y otros, facilitando mayor acceso a las familias mas vulnerables.</t>
  </si>
  <si>
    <t>Construcción de nuevas viviendas sociales; que se ofertan a bajo costo y aplican para el bono a la primera vivienda para mayor acceso de las familias mas vulnerables sin techo digno.</t>
  </si>
  <si>
    <t>Ejecución Anual</t>
  </si>
  <si>
    <t>Programación Anual</t>
  </si>
  <si>
    <t>Durante el período 2023 se lograron asistir 7,605 viviendas realizando mejoramientos y reconstrucciones asistiendo asi a mas de 24,108 personas integrantes de familias que vivian en condiciones de vulnerabilidad.</t>
  </si>
  <si>
    <t>Se realizaron cambios en la progración de los productos a inicio del periodo 2023, reprogramando asi algunos proyectos, por lo que afectatba a cada producto de este programa, sin embago se puede notar que se ejecutaron mas viviendas de las programadas luego de las modificaciones.</t>
  </si>
  <si>
    <t>Durante el período 2023 se lograron ejecutar 4,898 viviendas sociales de bajo costo, beneficiando a mas de 15,527 personas integrantes de familias que vivian en condiciones de vulnerabilidad sin un techo digno.</t>
  </si>
  <si>
    <t xml:space="preserve">Durante el período 2023 se lograron ejecutar 48 viviendas sociales de bajo costo, beneficiando a mas de 153 personas integrantes de familias que vivian en condiciones de vulnerabilidad sin un techo digno. </t>
  </si>
  <si>
    <t>Informe de Evaluación Anual de las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</si>
</sst>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Gill Sans MT"/>
      <family val="2"/>
    </font>
    <font>
      <sz val="11"/>
      <name val="Gill Sans MT"/>
      <family val="2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0" fillId="0" borderId="11" xfId="0" applyBorder="1"/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16" fillId="8" borderId="24" xfId="0" applyFont="1" applyFill="1" applyBorder="1" applyAlignment="1">
      <alignment horizontal="center" vertical="center" wrapText="1" readingOrder="1"/>
    </xf>
    <xf numFmtId="166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2" xfId="0" applyNumberFormat="1" applyFont="1" applyBorder="1" applyAlignment="1" applyProtection="1">
      <alignment horizontal="center" vertical="center" wrapText="1"/>
      <protection locked="0"/>
    </xf>
    <xf numFmtId="10" fontId="17" fillId="7" borderId="22" xfId="2" applyNumberFormat="1" applyFont="1" applyFill="1" applyBorder="1" applyAlignment="1" applyProtection="1">
      <alignment horizontal="center" vertical="center" wrapText="1" readingOrder="1"/>
      <protection locked="0"/>
    </xf>
    <xf numFmtId="166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2" fillId="0" borderId="11" xfId="0" applyFont="1" applyBorder="1"/>
    <xf numFmtId="0" fontId="10" fillId="6" borderId="13" xfId="0" applyFont="1" applyFill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9" fillId="0" borderId="30" xfId="0" applyFont="1" applyBorder="1" applyAlignment="1" applyProtection="1">
      <alignment vertical="center" wrapText="1"/>
      <protection locked="0"/>
    </xf>
    <xf numFmtId="0" fontId="22" fillId="9" borderId="0" xfId="0" applyFont="1" applyFill="1" applyAlignment="1" applyProtection="1">
      <alignment horizontal="left" vertical="center" wrapText="1"/>
      <protection locked="0"/>
    </xf>
    <xf numFmtId="0" fontId="11" fillId="9" borderId="0" xfId="0" applyFont="1" applyFill="1" applyProtection="1">
      <protection locked="0"/>
    </xf>
    <xf numFmtId="0" fontId="0" fillId="9" borderId="0" xfId="0" applyFill="1"/>
    <xf numFmtId="0" fontId="19" fillId="9" borderId="0" xfId="0" applyFont="1" applyFill="1" applyAlignment="1">
      <alignment horizontal="left" vertical="center" wrapText="1"/>
    </xf>
    <xf numFmtId="0" fontId="17" fillId="0" borderId="22" xfId="0" applyFont="1" applyBorder="1" applyAlignment="1" applyProtection="1">
      <alignment vertical="top" wrapText="1"/>
      <protection locked="0"/>
    </xf>
    <xf numFmtId="3" fontId="0" fillId="0" borderId="0" xfId="0" applyNumberFormat="1"/>
    <xf numFmtId="0" fontId="3" fillId="9" borderId="32" xfId="0" applyFont="1" applyFill="1" applyBorder="1" applyAlignment="1">
      <alignment vertical="top" wrapText="1"/>
    </xf>
    <xf numFmtId="0" fontId="3" fillId="9" borderId="11" xfId="0" applyFont="1" applyFill="1" applyBorder="1" applyAlignment="1">
      <alignment vertical="top" wrapText="1"/>
    </xf>
    <xf numFmtId="0" fontId="5" fillId="2" borderId="36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vertical="top" wrapText="1"/>
    </xf>
    <xf numFmtId="0" fontId="6" fillId="0" borderId="37" xfId="0" applyFont="1" applyBorder="1" applyAlignment="1">
      <alignment horizontal="center" vertical="center" wrapText="1"/>
    </xf>
    <xf numFmtId="0" fontId="16" fillId="8" borderId="38" xfId="0" applyFont="1" applyFill="1" applyBorder="1" applyAlignment="1">
      <alignment horizontal="center" vertical="center" wrapText="1" readingOrder="1"/>
    </xf>
    <xf numFmtId="0" fontId="16" fillId="8" borderId="39" xfId="0" applyFont="1" applyFill="1" applyBorder="1" applyAlignment="1">
      <alignment horizontal="center" vertical="center" wrapText="1" readingOrder="1"/>
    </xf>
    <xf numFmtId="0" fontId="17" fillId="0" borderId="21" xfId="0" applyFont="1" applyBorder="1" applyAlignment="1" applyProtection="1">
      <alignment vertical="top" wrapText="1"/>
      <protection locked="0"/>
    </xf>
    <xf numFmtId="168" fontId="17" fillId="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40" xfId="0" applyFont="1" applyBorder="1" applyAlignment="1" applyProtection="1">
      <alignment vertical="top" wrapText="1"/>
      <protection locked="0"/>
    </xf>
    <xf numFmtId="0" fontId="22" fillId="9" borderId="11" xfId="0" applyFont="1" applyFill="1" applyBorder="1" applyAlignment="1" applyProtection="1">
      <alignment horizontal="left" vertical="center" wrapText="1"/>
      <protection locked="0"/>
    </xf>
    <xf numFmtId="0" fontId="22" fillId="9" borderId="12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1" fillId="9" borderId="11" xfId="0" applyFont="1" applyFill="1" applyBorder="1" applyProtection="1">
      <protection locked="0"/>
    </xf>
    <xf numFmtId="0" fontId="11" fillId="9" borderId="12" xfId="0" applyFont="1" applyFill="1" applyBorder="1" applyProtection="1">
      <protection locked="0"/>
    </xf>
    <xf numFmtId="164" fontId="0" fillId="0" borderId="0" xfId="1" applyFont="1"/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5" xfId="0" applyFont="1" applyBorder="1" applyAlignment="1" applyProtection="1">
      <alignment vertical="center" wrapText="1"/>
      <protection locked="0"/>
    </xf>
    <xf numFmtId="0" fontId="22" fillId="0" borderId="31" xfId="0" applyFont="1" applyBorder="1" applyAlignment="1" applyProtection="1">
      <alignment vertical="center" wrapText="1"/>
      <protection locked="0"/>
    </xf>
    <xf numFmtId="0" fontId="10" fillId="6" borderId="16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center" vertical="center" wrapText="1" readingOrder="1"/>
    </xf>
    <xf numFmtId="0" fontId="14" fillId="6" borderId="18" xfId="0" applyFont="1" applyFill="1" applyBorder="1" applyAlignment="1">
      <alignment horizontal="center" vertical="center" wrapText="1" readingOrder="1"/>
    </xf>
    <xf numFmtId="0" fontId="24" fillId="9" borderId="11" xfId="0" applyFont="1" applyFill="1" applyBorder="1" applyAlignment="1">
      <alignment horizontal="center" wrapText="1"/>
    </xf>
    <xf numFmtId="0" fontId="24" fillId="9" borderId="0" xfId="0" applyFont="1" applyFill="1" applyAlignment="1">
      <alignment horizontal="center" wrapText="1"/>
    </xf>
    <xf numFmtId="0" fontId="24" fillId="9" borderId="12" xfId="0" applyFont="1" applyFill="1" applyBorder="1" applyAlignment="1">
      <alignment horizontal="center" wrapText="1"/>
    </xf>
    <xf numFmtId="0" fontId="25" fillId="9" borderId="11" xfId="0" applyFont="1" applyFill="1" applyBorder="1" applyAlignment="1">
      <alignment horizontal="center" wrapText="1"/>
    </xf>
    <xf numFmtId="0" fontId="25" fillId="9" borderId="0" xfId="0" applyFont="1" applyFill="1" applyAlignment="1">
      <alignment horizontal="center" wrapText="1"/>
    </xf>
    <xf numFmtId="0" fontId="25" fillId="9" borderId="12" xfId="0" applyFont="1" applyFill="1" applyBorder="1" applyAlignment="1">
      <alignment horizontal="center" wrapText="1"/>
    </xf>
    <xf numFmtId="0" fontId="25" fillId="9" borderId="26" xfId="0" applyFont="1" applyFill="1" applyBorder="1" applyAlignment="1">
      <alignment horizontal="center" wrapText="1"/>
    </xf>
    <xf numFmtId="0" fontId="25" fillId="9" borderId="27" xfId="0" applyFont="1" applyFill="1" applyBorder="1" applyAlignment="1">
      <alignment horizontal="center" wrapText="1"/>
    </xf>
    <xf numFmtId="0" fontId="25" fillId="9" borderId="28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22" fillId="10" borderId="26" xfId="0" applyFont="1" applyFill="1" applyBorder="1" applyAlignment="1" applyProtection="1">
      <alignment horizontal="left" vertical="center" wrapText="1"/>
      <protection locked="0"/>
    </xf>
    <xf numFmtId="0" fontId="22" fillId="10" borderId="27" xfId="0" applyFont="1" applyFill="1" applyBorder="1" applyAlignment="1" applyProtection="1">
      <alignment horizontal="left" vertical="center" wrapText="1"/>
      <protection locked="0"/>
    </xf>
    <xf numFmtId="0" fontId="22" fillId="10" borderId="28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0" xfId="0" applyFont="1" applyFill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4" fillId="6" borderId="19" xfId="0" applyFont="1" applyFill="1" applyBorder="1" applyAlignment="1">
      <alignment horizontal="center" vertical="center" wrapText="1" readingOrder="1"/>
    </xf>
    <xf numFmtId="0" fontId="14" fillId="6" borderId="29" xfId="0" applyFont="1" applyFill="1" applyBorder="1" applyAlignment="1">
      <alignment horizontal="center" vertical="center" wrapText="1" readingOrder="1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9" xfId="2" applyNumberFormat="1" applyFont="1" applyFill="1" applyBorder="1" applyAlignment="1" applyProtection="1">
      <alignment horizontal="center" vertical="center" wrapText="1" readingOrder="1"/>
    </xf>
    <xf numFmtId="10" fontId="11" fillId="7" borderId="20" xfId="2" applyNumberFormat="1" applyFont="1" applyFill="1" applyBorder="1" applyAlignment="1" applyProtection="1">
      <alignment horizontal="center" vertical="center" wrapText="1" readingOrder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9" fontId="21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15" fillId="8" borderId="22" xfId="0" applyFont="1" applyFill="1" applyBorder="1" applyAlignment="1">
      <alignment horizontal="center" vertical="center" wrapText="1" readingOrder="1"/>
    </xf>
    <xf numFmtId="0" fontId="11" fillId="6" borderId="22" xfId="0" applyFont="1" applyFill="1" applyBorder="1" applyAlignment="1">
      <alignment vertical="top" wrapText="1"/>
    </xf>
    <xf numFmtId="0" fontId="11" fillId="6" borderId="23" xfId="0" applyFont="1" applyFill="1" applyBorder="1" applyAlignment="1">
      <alignment vertical="top" wrapText="1"/>
    </xf>
    <xf numFmtId="0" fontId="14" fillId="6" borderId="20" xfId="0" applyFont="1" applyFill="1" applyBorder="1" applyAlignment="1">
      <alignment horizontal="center" vertical="center" wrapText="1" readingOrder="1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2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2" xfId="2" applyNumberFormat="1" applyFont="1" applyFill="1" applyBorder="1" applyAlignment="1" applyProtection="1">
      <alignment horizontal="center" vertical="center" wrapText="1" readingOrder="1"/>
    </xf>
    <xf numFmtId="10" fontId="11" fillId="7" borderId="23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 descr="Texto&#10;&#10;Descripción generada automáticamente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  <xdr:twoCellAnchor>
    <xdr:from>
      <xdr:col>3</xdr:col>
      <xdr:colOff>559433</xdr:colOff>
      <xdr:row>55</xdr:row>
      <xdr:rowOff>89647</xdr:rowOff>
    </xdr:from>
    <xdr:to>
      <xdr:col>6</xdr:col>
      <xdr:colOff>14654</xdr:colOff>
      <xdr:row>55</xdr:row>
      <xdr:rowOff>95250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1B3A639C-A83D-4516-86E3-ED1F785C5BF8}"/>
            </a:ext>
          </a:extLst>
        </xdr:cNvPr>
        <xdr:cNvCxnSpPr/>
      </xdr:nvCxnSpPr>
      <xdr:spPr>
        <a:xfrm>
          <a:off x="3790606" y="18348339"/>
          <a:ext cx="2342029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194B1AAC-8882-47B8-B243-AE33DF81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1" totalsRowShown="0" headerRowDxfId="29" dataDxfId="27" headerRowBorderDxfId="28" tableBorderDxfId="26" totalsRowBorderDxfId="25">
  <tableColumns count="10">
    <tableColumn id="1" xr3:uid="{DC1B7B10-25DF-444B-B97E-464EC471DB5B}" name="Producto" dataDxfId="24"/>
    <tableColumn id="2" xr3:uid="{C61E64BC-B5A5-45F4-8F84-130CBA355D9D}" name="Indicador" dataDxfId="23"/>
    <tableColumn id="3" xr3:uid="{3AC7971E-A8AB-4C13-830D-AC13829EAC0E}" name="Física_x000a_(A)" dataDxfId="22"/>
    <tableColumn id="4" xr3:uid="{8DB7EDBB-DB79-4CBD-AD68-D153CE19B0A8}" name="Financiera_x000a_(B)" dataDxfId="21"/>
    <tableColumn id="9" xr3:uid="{AC3E8DE2-D537-4CBB-AD59-753602F58C3E}" name="Física_x000a_(C)" dataDxfId="20"/>
    <tableColumn id="10" xr3:uid="{25C7EA1D-EAE0-4DC9-9FB1-C0E265B640E6}" name="Financiera_x000a_(D)" dataDxfId="19"/>
    <tableColumn id="5" xr3:uid="{C2FDA61C-9281-4FCB-A3FE-246521A85EA0}" name="Física _x000a_(E)" dataDxfId="18"/>
    <tableColumn id="6" xr3:uid="{B07D8104-8103-4848-A228-6FBAE528EF68}" name="Financiera _x000a_ (F)" dataDxfId="17"/>
    <tableColumn id="7" xr3:uid="{F97ACE16-1124-4543-AD0A-CBAA1878A36A}" name="Física _x000a_(%)_x000a_ G=E/C" dataDxfId="16" dataCellStyle="Porcentaje">
      <calculatedColumnFormula>IF(G29&gt;0,G29/C29,0)</calculatedColumnFormula>
    </tableColumn>
    <tableColumn id="8" xr3:uid="{CAB2F777-24BA-4EFC-82F9-153B93171D9B}" name="Financiero _x000a_(%) _x000a_H=F/D" dataDxfId="1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701945-0AB0-4C74-B6A9-F8A1F70DC798}" name="Tabla13" displayName="Tabla13" ref="A28:J30" totalsRowShown="0" headerRowDxfId="14" dataDxfId="12" headerRowBorderDxfId="13" tableBorderDxfId="11" totalsRowBorderDxfId="10">
  <tableColumns count="10">
    <tableColumn id="1" xr3:uid="{7EA0F1BC-972F-4626-864D-AAB8FF240C0D}" name="Producto" dataDxfId="9"/>
    <tableColumn id="2" xr3:uid="{E241D038-476F-4F02-BBA0-5E44C39CE6F2}" name="Indicador" dataDxfId="8"/>
    <tableColumn id="3" xr3:uid="{F934501B-C336-498C-9C9B-6F33D9D7CBF4}" name="Física_x000a_(A)" dataDxfId="7"/>
    <tableColumn id="4" xr3:uid="{CF213071-DEE6-4D35-9DE6-CA75B18A1AD3}" name="Financiera_x000a_(B)" dataDxfId="6"/>
    <tableColumn id="9" xr3:uid="{1A532E95-2753-48B8-AFF1-7FC005CF6C3C}" name="Física_x000a_(C)" dataDxfId="5"/>
    <tableColumn id="10" xr3:uid="{8F0E842D-F5C1-4B84-96C8-AB78AEC40522}" name="Financiera_x000a_(D)" dataDxfId="4"/>
    <tableColumn id="5" xr3:uid="{F11B57CE-67C1-466A-AE82-9D212347FB85}" name="Física _x000a_(E)" dataDxfId="3"/>
    <tableColumn id="6" xr3:uid="{BCA51276-5BE7-43ED-B8CD-FFABFF1844B9}" name="Financiera _x000a_ (F)" dataDxfId="2"/>
    <tableColumn id="7" xr3:uid="{B8D78E36-4AAC-4206-80FF-34E6CFDF0B54}" name="Física _x000a_(%)_x000a_ G=E/C" dataDxfId="1" dataCellStyle="Porcentaje">
      <calculatedColumnFormula>IF(G29&gt;0,G29/C29,0)</calculatedColumnFormula>
    </tableColumn>
    <tableColumn id="8" xr3:uid="{B50E896A-149F-4E13-A527-C22638CA2583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M65"/>
  <sheetViews>
    <sheetView tabSelected="1" topLeftCell="A36" zoomScale="60" zoomScaleNormal="60" workbookViewId="0">
      <selection activeCell="S53" sqref="S53"/>
    </sheetView>
  </sheetViews>
  <sheetFormatPr baseColWidth="10" defaultColWidth="11.42578125" defaultRowHeight="15" x14ac:dyDescent="0.25"/>
  <cols>
    <col min="1" max="1" width="23" style="5" customWidth="1"/>
    <col min="2" max="3" width="12.7109375" style="5" customWidth="1"/>
    <col min="4" max="4" width="14.85546875" style="5" customWidth="1"/>
    <col min="5" max="5" width="12.7109375" style="5" customWidth="1"/>
    <col min="6" max="6" width="15.7109375" style="5" customWidth="1"/>
    <col min="7" max="7" width="12.7109375" style="5" customWidth="1"/>
    <col min="8" max="8" width="20.28515625" style="5" customWidth="1"/>
    <col min="9" max="10" width="12.7109375" style="5" customWidth="1"/>
  </cols>
  <sheetData>
    <row r="1" spans="1:10" ht="21.75" thickBot="1" x14ac:dyDescent="0.3">
      <c r="A1" s="28"/>
      <c r="B1" s="90" t="s">
        <v>94</v>
      </c>
      <c r="C1" s="91"/>
      <c r="D1" s="91"/>
      <c r="E1" s="91"/>
      <c r="F1" s="91"/>
      <c r="G1" s="91"/>
      <c r="H1" s="91"/>
      <c r="I1" s="91"/>
      <c r="J1" s="92"/>
    </row>
    <row r="2" spans="1:10" ht="27" customHeight="1" thickBot="1" x14ac:dyDescent="0.3">
      <c r="A2" s="29"/>
      <c r="B2" s="93" t="s">
        <v>1</v>
      </c>
      <c r="C2" s="94"/>
      <c r="D2" s="93" t="s">
        <v>2</v>
      </c>
      <c r="E2" s="94"/>
      <c r="F2" s="94"/>
      <c r="G2" s="94"/>
      <c r="H2" s="95"/>
      <c r="I2" s="2" t="s">
        <v>3</v>
      </c>
      <c r="J2" s="30" t="s">
        <v>4</v>
      </c>
    </row>
    <row r="3" spans="1:10" ht="21.75" thickBot="1" x14ac:dyDescent="0.3">
      <c r="A3" s="31"/>
      <c r="B3" s="96" t="s">
        <v>5</v>
      </c>
      <c r="C3" s="97"/>
      <c r="D3" s="96"/>
      <c r="E3" s="97"/>
      <c r="F3" s="97"/>
      <c r="G3" s="97"/>
      <c r="H3" s="98"/>
      <c r="I3" s="20"/>
      <c r="J3" s="32"/>
    </row>
    <row r="4" spans="1:10" x14ac:dyDescent="0.25">
      <c r="A4" s="99"/>
      <c r="B4" s="100"/>
      <c r="C4" s="100"/>
      <c r="D4" s="101"/>
      <c r="E4" s="101"/>
      <c r="F4" s="101"/>
      <c r="G4" s="101"/>
      <c r="H4" s="101"/>
      <c r="I4" s="100"/>
      <c r="J4" s="102"/>
    </row>
    <row r="5" spans="1:10" ht="3" customHeight="1" x14ac:dyDescent="0.25">
      <c r="A5" s="87"/>
      <c r="B5" s="88"/>
      <c r="C5" s="88"/>
      <c r="D5" s="88"/>
      <c r="E5" s="88"/>
      <c r="F5" s="88"/>
      <c r="G5" s="88"/>
      <c r="H5" s="88"/>
      <c r="I5" s="88"/>
      <c r="J5" s="89"/>
    </row>
    <row r="6" spans="1:10" ht="15.75" x14ac:dyDescent="0.25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5"/>
    </row>
    <row r="7" spans="1:10" ht="15.75" x14ac:dyDescent="0.25">
      <c r="A7" s="56" t="s">
        <v>7</v>
      </c>
      <c r="B7" s="57"/>
      <c r="C7" s="57"/>
      <c r="D7" s="57"/>
      <c r="E7" s="57"/>
      <c r="F7" s="57"/>
      <c r="G7" s="57"/>
      <c r="H7" s="57"/>
      <c r="I7" s="57"/>
      <c r="J7" s="58"/>
    </row>
    <row r="8" spans="1:10" x14ac:dyDescent="0.25">
      <c r="A8" s="3" t="s">
        <v>8</v>
      </c>
      <c r="B8" s="103" t="s">
        <v>79</v>
      </c>
      <c r="C8" s="104"/>
      <c r="D8" s="104"/>
      <c r="E8" s="104"/>
      <c r="F8" s="104"/>
      <c r="G8" s="104"/>
      <c r="H8" s="104"/>
      <c r="I8" s="104"/>
      <c r="J8" s="105"/>
    </row>
    <row r="9" spans="1:10" ht="15" customHeight="1" x14ac:dyDescent="0.25">
      <c r="A9" s="18" t="s">
        <v>10</v>
      </c>
      <c r="B9" s="103" t="s">
        <v>11</v>
      </c>
      <c r="C9" s="104"/>
      <c r="D9" s="104"/>
      <c r="E9" s="104"/>
      <c r="F9" s="104"/>
      <c r="G9" s="104"/>
      <c r="H9" s="104"/>
      <c r="I9" s="104"/>
      <c r="J9" s="105"/>
    </row>
    <row r="10" spans="1:10" x14ac:dyDescent="0.25">
      <c r="A10" s="18" t="s">
        <v>12</v>
      </c>
      <c r="B10" s="103" t="s">
        <v>13</v>
      </c>
      <c r="C10" s="104"/>
      <c r="D10" s="104"/>
      <c r="E10" s="104"/>
      <c r="F10" s="104"/>
      <c r="G10" s="104"/>
      <c r="H10" s="104"/>
      <c r="I10" s="104"/>
      <c r="J10" s="105"/>
    </row>
    <row r="11" spans="1:10" ht="63.75" customHeight="1" x14ac:dyDescent="0.25">
      <c r="A11" s="3" t="s">
        <v>14</v>
      </c>
      <c r="B11" s="106" t="s">
        <v>15</v>
      </c>
      <c r="C11" s="107"/>
      <c r="D11" s="107"/>
      <c r="E11" s="107"/>
      <c r="F11" s="107"/>
      <c r="G11" s="107"/>
      <c r="H11" s="107"/>
      <c r="I11" s="107"/>
      <c r="J11" s="108"/>
    </row>
    <row r="12" spans="1:10" ht="68.25" customHeight="1" x14ac:dyDescent="0.25">
      <c r="A12" s="3" t="s">
        <v>16</v>
      </c>
      <c r="B12" s="106" t="s">
        <v>17</v>
      </c>
      <c r="C12" s="107"/>
      <c r="D12" s="107"/>
      <c r="E12" s="107"/>
      <c r="F12" s="107"/>
      <c r="G12" s="107"/>
      <c r="H12" s="107"/>
      <c r="I12" s="107"/>
      <c r="J12" s="108"/>
    </row>
    <row r="13" spans="1:10" ht="15.75" x14ac:dyDescent="0.25">
      <c r="A13" s="53" t="s">
        <v>18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0" ht="27.75" customHeight="1" x14ac:dyDescent="0.25">
      <c r="A14" s="3" t="s">
        <v>19</v>
      </c>
      <c r="B14" s="19">
        <v>2</v>
      </c>
      <c r="C14" s="51" t="str">
        <f>IFERROR(VLOOKUP(B14,'[1]Validacion datos'!A2:B5,2,FALSE),"")</f>
        <v>DESARROLLO SOCIAL</v>
      </c>
      <c r="D14" s="51"/>
      <c r="E14" s="51"/>
      <c r="F14" s="51"/>
      <c r="G14" s="51"/>
      <c r="H14" s="51"/>
      <c r="I14" s="51"/>
      <c r="J14" s="51"/>
    </row>
    <row r="15" spans="1:10" ht="26.25" customHeight="1" x14ac:dyDescent="0.25">
      <c r="A15" s="3" t="s">
        <v>20</v>
      </c>
      <c r="B15" s="6">
        <v>2.5</v>
      </c>
      <c r="C15" s="51" t="str">
        <f>IFERROR(VLOOKUP(B15,'[1]Validacion datos'!A8:B26,2,FALSE),"")</f>
        <v>Vivienda digna en entornos saludables</v>
      </c>
      <c r="D15" s="51"/>
      <c r="E15" s="51"/>
      <c r="F15" s="51"/>
      <c r="G15" s="51"/>
      <c r="H15" s="51"/>
      <c r="I15" s="51"/>
      <c r="J15" s="51"/>
    </row>
    <row r="16" spans="1:10" ht="33" customHeight="1" x14ac:dyDescent="0.25">
      <c r="A16" s="3" t="s">
        <v>21</v>
      </c>
      <c r="B16" s="7" t="s">
        <v>74</v>
      </c>
      <c r="C16" s="52" t="str">
        <f>IFERROR(VLOOKUP(B16,'[1]Validacion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D16" s="52"/>
      <c r="E16" s="52"/>
      <c r="F16" s="52"/>
      <c r="G16" s="52"/>
      <c r="H16" s="52"/>
      <c r="I16" s="52"/>
      <c r="J16" s="52"/>
    </row>
    <row r="17" spans="1:13" ht="15.75" x14ac:dyDescent="0.25">
      <c r="A17" s="53" t="s">
        <v>22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3" ht="29.25" customHeight="1" x14ac:dyDescent="0.25">
      <c r="A18" s="3" t="s">
        <v>23</v>
      </c>
      <c r="B18" s="45" t="s">
        <v>24</v>
      </c>
      <c r="C18" s="45"/>
      <c r="D18" s="45"/>
      <c r="E18" s="45"/>
      <c r="F18" s="45"/>
      <c r="G18" s="45"/>
      <c r="H18" s="45"/>
      <c r="I18" s="45"/>
      <c r="J18" s="46"/>
    </row>
    <row r="19" spans="1:13" ht="33" customHeight="1" x14ac:dyDescent="0.25">
      <c r="A19" s="8" t="s">
        <v>25</v>
      </c>
      <c r="B19" s="45" t="s">
        <v>26</v>
      </c>
      <c r="C19" s="45"/>
      <c r="D19" s="45"/>
      <c r="E19" s="45"/>
      <c r="F19" s="45"/>
      <c r="G19" s="45"/>
      <c r="H19" s="45"/>
      <c r="I19" s="45"/>
      <c r="J19" s="46"/>
    </row>
    <row r="20" spans="1:13" ht="34.5" customHeight="1" x14ac:dyDescent="0.25">
      <c r="A20" s="8" t="s">
        <v>27</v>
      </c>
      <c r="B20" s="45" t="s">
        <v>28</v>
      </c>
      <c r="C20" s="45"/>
      <c r="D20" s="45"/>
      <c r="E20" s="45"/>
      <c r="F20" s="45"/>
      <c r="G20" s="45"/>
      <c r="H20" s="45"/>
      <c r="I20" s="45"/>
      <c r="J20" s="46"/>
    </row>
    <row r="21" spans="1:13" ht="35.25" customHeight="1" x14ac:dyDescent="0.25">
      <c r="A21" s="8" t="s">
        <v>29</v>
      </c>
      <c r="B21" s="45" t="s">
        <v>30</v>
      </c>
      <c r="C21" s="45"/>
      <c r="D21" s="45"/>
      <c r="E21" s="45"/>
      <c r="F21" s="45"/>
      <c r="G21" s="45"/>
      <c r="H21" s="45"/>
      <c r="I21" s="45"/>
      <c r="J21" s="46"/>
    </row>
    <row r="22" spans="1:13" ht="15.75" x14ac:dyDescent="0.25">
      <c r="A22" s="53" t="s">
        <v>31</v>
      </c>
      <c r="B22" s="54"/>
      <c r="C22" s="54"/>
      <c r="D22" s="54"/>
      <c r="E22" s="54"/>
      <c r="F22" s="54"/>
      <c r="G22" s="54"/>
      <c r="H22" s="54"/>
      <c r="I22" s="54"/>
      <c r="J22" s="55"/>
    </row>
    <row r="23" spans="1:13" ht="15.75" x14ac:dyDescent="0.25">
      <c r="A23" s="56" t="s">
        <v>32</v>
      </c>
      <c r="B23" s="57"/>
      <c r="C23" s="57"/>
      <c r="D23" s="57"/>
      <c r="E23" s="57"/>
      <c r="F23" s="57"/>
      <c r="G23" s="57"/>
      <c r="H23" s="57"/>
      <c r="I23" s="57"/>
      <c r="J23" s="58"/>
    </row>
    <row r="24" spans="1:13" ht="15" customHeight="1" x14ac:dyDescent="0.25">
      <c r="A24" s="59" t="s">
        <v>33</v>
      </c>
      <c r="B24" s="60"/>
      <c r="C24" s="79" t="s">
        <v>34</v>
      </c>
      <c r="D24" s="80"/>
      <c r="E24" s="80"/>
      <c r="F24" s="80" t="s">
        <v>35</v>
      </c>
      <c r="G24" s="80"/>
      <c r="H24" s="60"/>
      <c r="I24" s="79" t="s">
        <v>36</v>
      </c>
      <c r="J24" s="112"/>
    </row>
    <row r="25" spans="1:13" x14ac:dyDescent="0.25">
      <c r="A25" s="86">
        <v>5475413362</v>
      </c>
      <c r="B25" s="83"/>
      <c r="C25" s="81">
        <v>4946290482.0900002</v>
      </c>
      <c r="D25" s="82"/>
      <c r="E25" s="83"/>
      <c r="F25" s="81">
        <f>+H29+H30+H31</f>
        <v>7207754975.8400002</v>
      </c>
      <c r="G25" s="82"/>
      <c r="H25" s="83"/>
      <c r="I25" s="84">
        <f>IF(F25&gt;0,F25/C25,0)</f>
        <v>1.4572041415558843</v>
      </c>
      <c r="J25" s="85"/>
    </row>
    <row r="26" spans="1:13" ht="15.75" x14ac:dyDescent="0.25">
      <c r="A26" s="56" t="s">
        <v>37</v>
      </c>
      <c r="B26" s="57"/>
      <c r="C26" s="57"/>
      <c r="D26" s="57"/>
      <c r="E26" s="57"/>
      <c r="F26" s="57"/>
      <c r="G26" s="57"/>
      <c r="H26" s="57"/>
      <c r="I26" s="57"/>
      <c r="J26" s="58"/>
    </row>
    <row r="27" spans="1:13" x14ac:dyDescent="0.25">
      <c r="A27" s="4"/>
      <c r="B27"/>
      <c r="C27" s="109" t="s">
        <v>38</v>
      </c>
      <c r="D27" s="110"/>
      <c r="E27" s="109" t="s">
        <v>89</v>
      </c>
      <c r="F27" s="110"/>
      <c r="G27" s="109" t="s">
        <v>88</v>
      </c>
      <c r="H27" s="109"/>
      <c r="I27" s="109" t="s">
        <v>41</v>
      </c>
      <c r="J27" s="111"/>
    </row>
    <row r="28" spans="1:13" ht="38.25" x14ac:dyDescent="0.25">
      <c r="A28" s="33" t="s">
        <v>42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34" t="s">
        <v>51</v>
      </c>
    </row>
    <row r="29" spans="1:13" ht="52.5" customHeight="1" x14ac:dyDescent="0.25">
      <c r="A29" s="35" t="s">
        <v>80</v>
      </c>
      <c r="B29" s="26" t="s">
        <v>53</v>
      </c>
      <c r="C29" s="10">
        <v>4704</v>
      </c>
      <c r="D29" s="10">
        <v>1538436306.77</v>
      </c>
      <c r="E29" s="10">
        <v>5429</v>
      </c>
      <c r="F29" s="10">
        <v>2307911319.6300001</v>
      </c>
      <c r="G29" s="12">
        <v>7605</v>
      </c>
      <c r="H29" s="11">
        <v>2113175546.99</v>
      </c>
      <c r="I29" s="13">
        <f>IF(G29&gt;0,G29/C29,0)</f>
        <v>1.6167091836734695</v>
      </c>
      <c r="J29" s="36">
        <f>IF(H29&gt;0,H29/D29,0)</f>
        <v>1.3735866331877495</v>
      </c>
      <c r="M29" s="44"/>
    </row>
    <row r="30" spans="1:13" ht="52.5" customHeight="1" x14ac:dyDescent="0.25">
      <c r="A30" s="37" t="s">
        <v>81</v>
      </c>
      <c r="B30" s="26" t="s">
        <v>55</v>
      </c>
      <c r="C30" s="10">
        <v>3092</v>
      </c>
      <c r="D30" s="10">
        <v>3179293827.2800002</v>
      </c>
      <c r="E30" s="10">
        <v>2888</v>
      </c>
      <c r="F30" s="10">
        <v>1799984262.0899999</v>
      </c>
      <c r="G30" s="12">
        <v>4898</v>
      </c>
      <c r="H30" s="11">
        <v>5036926470.5200005</v>
      </c>
      <c r="I30" s="13">
        <f t="shared" ref="I30" si="0">IF(G30&gt;0,G30/C30,0)</f>
        <v>1.5840879689521346</v>
      </c>
      <c r="J30" s="36">
        <f>IF(H30&gt;0,H30/D30,0)</f>
        <v>1.584290960244235</v>
      </c>
      <c r="M30" s="44"/>
    </row>
    <row r="31" spans="1:13" ht="41.25" customHeight="1" x14ac:dyDescent="0.25">
      <c r="A31" s="37" t="s">
        <v>82</v>
      </c>
      <c r="B31" s="26" t="s">
        <v>55</v>
      </c>
      <c r="C31" s="14">
        <v>121</v>
      </c>
      <c r="D31" s="14">
        <v>228560348.03999999</v>
      </c>
      <c r="E31" s="14">
        <v>637</v>
      </c>
      <c r="F31" s="14">
        <v>1247611003.05</v>
      </c>
      <c r="G31" s="16">
        <v>48</v>
      </c>
      <c r="H31" s="15">
        <v>57652958.329999998</v>
      </c>
      <c r="I31" s="13">
        <f>IF(G31&gt;0,G31/C31,0)</f>
        <v>0.39669421487603307</v>
      </c>
      <c r="J31" s="36">
        <f>IF(H31&gt;0,H31/D31,0)</f>
        <v>0.2522439208042781</v>
      </c>
      <c r="M31" s="44"/>
    </row>
    <row r="32" spans="1:13" ht="15.75" x14ac:dyDescent="0.25">
      <c r="A32" s="53" t="s">
        <v>56</v>
      </c>
      <c r="B32" s="54"/>
      <c r="C32" s="54"/>
      <c r="D32" s="54"/>
      <c r="E32" s="54"/>
      <c r="F32" s="54"/>
      <c r="G32" s="54"/>
      <c r="H32" s="54"/>
      <c r="I32" s="54"/>
      <c r="J32" s="55"/>
    </row>
    <row r="33" spans="1:10" ht="15.75" x14ac:dyDescent="0.25">
      <c r="A33" s="56" t="s">
        <v>57</v>
      </c>
      <c r="B33" s="57"/>
      <c r="C33" s="57"/>
      <c r="D33" s="57"/>
      <c r="E33" s="57"/>
      <c r="F33" s="57"/>
      <c r="G33" s="57"/>
      <c r="H33" s="57"/>
      <c r="I33" s="57"/>
      <c r="J33" s="58"/>
    </row>
    <row r="34" spans="1:10" ht="15" customHeight="1" x14ac:dyDescent="0.25">
      <c r="A34" s="17" t="s">
        <v>58</v>
      </c>
      <c r="B34" s="45" t="s">
        <v>59</v>
      </c>
      <c r="C34" s="45"/>
      <c r="D34" s="45"/>
      <c r="E34" s="45"/>
      <c r="F34" s="45"/>
      <c r="G34" s="45"/>
      <c r="H34" s="45"/>
      <c r="I34" s="45"/>
      <c r="J34" s="46"/>
    </row>
    <row r="35" spans="1:10" ht="26.25" customHeight="1" x14ac:dyDescent="0.25">
      <c r="A35" s="17" t="s">
        <v>60</v>
      </c>
      <c r="B35" s="45" t="s">
        <v>83</v>
      </c>
      <c r="C35" s="45"/>
      <c r="D35" s="45"/>
      <c r="E35" s="45"/>
      <c r="F35" s="45"/>
      <c r="G35" s="45"/>
      <c r="H35" s="45"/>
      <c r="I35" s="45"/>
      <c r="J35" s="46"/>
    </row>
    <row r="36" spans="1:10" ht="45.75" customHeight="1" x14ac:dyDescent="0.25">
      <c r="A36" s="17" t="s">
        <v>62</v>
      </c>
      <c r="B36" s="47" t="s">
        <v>90</v>
      </c>
      <c r="C36" s="47"/>
      <c r="D36" s="47"/>
      <c r="E36" s="47"/>
      <c r="F36" s="47"/>
      <c r="G36" s="47"/>
      <c r="H36" s="47"/>
      <c r="I36" s="47"/>
      <c r="J36" s="48"/>
    </row>
    <row r="37" spans="1:10" ht="42.75" customHeight="1" thickBot="1" x14ac:dyDescent="0.3">
      <c r="A37" s="21" t="s">
        <v>63</v>
      </c>
      <c r="B37" s="49" t="s">
        <v>91</v>
      </c>
      <c r="C37" s="49"/>
      <c r="D37" s="49"/>
      <c r="E37" s="49"/>
      <c r="F37" s="49"/>
      <c r="G37" s="49"/>
      <c r="H37" s="49"/>
      <c r="I37" s="49"/>
      <c r="J37" s="50"/>
    </row>
    <row r="38" spans="1:10" ht="22.5" customHeight="1" x14ac:dyDescent="0.25">
      <c r="A38" s="17" t="s">
        <v>58</v>
      </c>
      <c r="B38" s="45" t="s">
        <v>84</v>
      </c>
      <c r="C38" s="45"/>
      <c r="D38" s="45"/>
      <c r="E38" s="45"/>
      <c r="F38" s="45"/>
      <c r="G38" s="45"/>
      <c r="H38" s="45"/>
      <c r="I38" s="45"/>
      <c r="J38" s="46"/>
    </row>
    <row r="39" spans="1:10" ht="30" customHeight="1" x14ac:dyDescent="0.25">
      <c r="A39" s="17" t="s">
        <v>60</v>
      </c>
      <c r="B39" s="47" t="s">
        <v>87</v>
      </c>
      <c r="C39" s="47"/>
      <c r="D39" s="47"/>
      <c r="E39" s="47"/>
      <c r="F39" s="47"/>
      <c r="G39" s="47"/>
      <c r="H39" s="47"/>
      <c r="I39" s="47"/>
      <c r="J39" s="48"/>
    </row>
    <row r="40" spans="1:10" ht="52.5" customHeight="1" x14ac:dyDescent="0.25">
      <c r="A40" s="17" t="s">
        <v>62</v>
      </c>
      <c r="B40" s="47" t="s">
        <v>92</v>
      </c>
      <c r="C40" s="47"/>
      <c r="D40" s="47"/>
      <c r="E40" s="47"/>
      <c r="F40" s="47"/>
      <c r="G40" s="47"/>
      <c r="H40" s="47"/>
      <c r="I40" s="47"/>
      <c r="J40" s="48"/>
    </row>
    <row r="41" spans="1:10" ht="42.75" customHeight="1" thickBot="1" x14ac:dyDescent="0.3">
      <c r="A41" s="21" t="s">
        <v>63</v>
      </c>
      <c r="B41" s="49" t="s">
        <v>91</v>
      </c>
      <c r="C41" s="49"/>
      <c r="D41" s="49"/>
      <c r="E41" s="49"/>
      <c r="F41" s="49"/>
      <c r="G41" s="49"/>
      <c r="H41" s="49"/>
      <c r="I41" s="49"/>
      <c r="J41" s="50"/>
    </row>
    <row r="42" spans="1:10" ht="22.5" customHeight="1" x14ac:dyDescent="0.25">
      <c r="A42" s="17" t="s">
        <v>58</v>
      </c>
      <c r="B42" s="45" t="s">
        <v>85</v>
      </c>
      <c r="C42" s="45"/>
      <c r="D42" s="45"/>
      <c r="E42" s="45"/>
      <c r="F42" s="45"/>
      <c r="G42" s="45"/>
      <c r="H42" s="45"/>
      <c r="I42" s="45"/>
      <c r="J42" s="46"/>
    </row>
    <row r="43" spans="1:10" ht="39.75" customHeight="1" x14ac:dyDescent="0.25">
      <c r="A43" s="17" t="s">
        <v>60</v>
      </c>
      <c r="B43" s="47" t="s">
        <v>86</v>
      </c>
      <c r="C43" s="47"/>
      <c r="D43" s="47"/>
      <c r="E43" s="47"/>
      <c r="F43" s="47"/>
      <c r="G43" s="47"/>
      <c r="H43" s="47"/>
      <c r="I43" s="47"/>
      <c r="J43" s="48"/>
    </row>
    <row r="44" spans="1:10" ht="51" customHeight="1" x14ac:dyDescent="0.25">
      <c r="A44" s="17" t="s">
        <v>62</v>
      </c>
      <c r="B44" s="47" t="s">
        <v>93</v>
      </c>
      <c r="C44" s="47"/>
      <c r="D44" s="47"/>
      <c r="E44" s="47"/>
      <c r="F44" s="47"/>
      <c r="G44" s="47"/>
      <c r="H44" s="47"/>
      <c r="I44" s="47"/>
      <c r="J44" s="48"/>
    </row>
    <row r="45" spans="1:10" ht="30" customHeight="1" thickBot="1" x14ac:dyDescent="0.3">
      <c r="A45" s="17" t="s">
        <v>63</v>
      </c>
      <c r="B45" s="49" t="s">
        <v>91</v>
      </c>
      <c r="C45" s="49"/>
      <c r="D45" s="49"/>
      <c r="E45" s="49"/>
      <c r="F45" s="49"/>
      <c r="G45" s="49"/>
      <c r="H45" s="49"/>
      <c r="I45" s="49"/>
      <c r="J45" s="50"/>
    </row>
    <row r="46" spans="1:10" ht="15.75" x14ac:dyDescent="0.25">
      <c r="A46" s="53" t="s">
        <v>66</v>
      </c>
      <c r="B46" s="54"/>
      <c r="C46" s="54"/>
      <c r="D46" s="54"/>
      <c r="E46" s="54"/>
      <c r="F46" s="54"/>
      <c r="G46" s="54"/>
      <c r="H46" s="54"/>
      <c r="I46" s="54"/>
      <c r="J46" s="55"/>
    </row>
    <row r="47" spans="1:10" ht="15.75" x14ac:dyDescent="0.25">
      <c r="A47" s="70" t="s">
        <v>67</v>
      </c>
      <c r="B47" s="71"/>
      <c r="C47" s="71"/>
      <c r="D47" s="71"/>
      <c r="E47" s="71"/>
      <c r="F47" s="71"/>
      <c r="G47" s="71"/>
      <c r="H47" s="71"/>
      <c r="I47" s="71"/>
      <c r="J47" s="72"/>
    </row>
    <row r="48" spans="1:10" ht="27.75" customHeight="1" x14ac:dyDescent="0.25">
      <c r="A48" s="73"/>
      <c r="B48" s="74"/>
      <c r="C48" s="74"/>
      <c r="D48" s="74"/>
      <c r="E48" s="74"/>
      <c r="F48" s="74"/>
      <c r="G48" s="74"/>
      <c r="H48" s="74"/>
      <c r="I48" s="74"/>
      <c r="J48" s="75"/>
    </row>
    <row r="49" spans="1:10" s="24" customFormat="1" ht="11.25" customHeight="1" x14ac:dyDescent="0.25">
      <c r="A49" s="38"/>
      <c r="B49" s="22"/>
      <c r="C49" s="22"/>
      <c r="D49" s="22"/>
      <c r="E49" s="22"/>
      <c r="F49" s="22"/>
      <c r="G49" s="22"/>
      <c r="H49" s="22"/>
      <c r="I49" s="22"/>
      <c r="J49" s="39"/>
    </row>
    <row r="50" spans="1:10" s="24" customFormat="1" ht="12" customHeight="1" x14ac:dyDescent="0.25">
      <c r="A50" s="76" t="s">
        <v>69</v>
      </c>
      <c r="B50" s="77"/>
      <c r="C50" s="77"/>
      <c r="D50" s="77"/>
      <c r="E50" s="77"/>
      <c r="F50" s="77"/>
      <c r="G50" s="77"/>
      <c r="H50" s="77"/>
      <c r="I50" s="77"/>
      <c r="J50" s="78"/>
    </row>
    <row r="51" spans="1:10" s="24" customFormat="1" ht="21" customHeight="1" x14ac:dyDescent="0.25">
      <c r="A51" s="40"/>
      <c r="B51" s="25"/>
      <c r="C51" s="25"/>
      <c r="D51" s="25"/>
      <c r="E51" s="25"/>
      <c r="F51" s="25"/>
      <c r="G51" s="25"/>
      <c r="H51" s="25"/>
      <c r="I51" s="25"/>
      <c r="J51" s="41"/>
    </row>
    <row r="52" spans="1:10" s="24" customFormat="1" ht="21.75" hidden="1" customHeight="1" x14ac:dyDescent="0.25">
      <c r="A52" s="40"/>
      <c r="B52" s="25"/>
      <c r="C52" s="25"/>
      <c r="D52" s="25"/>
      <c r="E52" s="25"/>
      <c r="F52" s="25"/>
      <c r="G52" s="25"/>
      <c r="H52" s="25"/>
      <c r="I52" s="25"/>
      <c r="J52" s="41"/>
    </row>
    <row r="53" spans="1:10" s="24" customFormat="1" ht="21.75" customHeight="1" x14ac:dyDescent="0.25">
      <c r="A53" s="40"/>
      <c r="B53" s="25"/>
      <c r="C53" s="25"/>
      <c r="D53" s="25"/>
      <c r="E53" s="25"/>
      <c r="F53" s="25"/>
      <c r="G53" s="25"/>
      <c r="H53" s="25"/>
      <c r="I53" s="25"/>
      <c r="J53" s="41"/>
    </row>
    <row r="54" spans="1:10" s="24" customFormat="1" ht="21.75" customHeight="1" x14ac:dyDescent="0.25">
      <c r="A54" s="40"/>
      <c r="B54" s="25"/>
      <c r="C54" s="25"/>
      <c r="D54" s="25"/>
      <c r="E54" s="25"/>
      <c r="F54" s="25"/>
      <c r="G54" s="25"/>
      <c r="H54" s="25"/>
      <c r="I54" s="25"/>
      <c r="J54" s="41"/>
    </row>
    <row r="55" spans="1:10" s="24" customFormat="1" x14ac:dyDescent="0.25">
      <c r="A55" s="42"/>
      <c r="B55" s="23"/>
      <c r="C55" s="23"/>
      <c r="D55" s="23"/>
      <c r="E55" s="23"/>
      <c r="F55" s="23"/>
      <c r="G55" s="23"/>
      <c r="H55" s="23"/>
      <c r="I55" s="23"/>
      <c r="J55" s="43"/>
    </row>
    <row r="56" spans="1:10" s="24" customFormat="1" ht="18.75" customHeight="1" x14ac:dyDescent="0.35">
      <c r="A56" s="61"/>
      <c r="B56" s="62"/>
      <c r="C56" s="62"/>
      <c r="D56" s="62"/>
      <c r="E56" s="62"/>
      <c r="F56" s="62"/>
      <c r="G56" s="62"/>
      <c r="H56" s="62"/>
      <c r="I56" s="62"/>
      <c r="J56" s="63"/>
    </row>
    <row r="57" spans="1:10" s="24" customFormat="1" ht="17.25" x14ac:dyDescent="0.35">
      <c r="A57" s="61" t="s">
        <v>71</v>
      </c>
      <c r="B57" s="62"/>
      <c r="C57" s="62"/>
      <c r="D57" s="62"/>
      <c r="E57" s="62"/>
      <c r="F57" s="62"/>
      <c r="G57" s="62"/>
      <c r="H57" s="62"/>
      <c r="I57" s="62"/>
      <c r="J57" s="63"/>
    </row>
    <row r="58" spans="1:10" s="24" customFormat="1" ht="17.25" x14ac:dyDescent="0.35">
      <c r="A58" s="64" t="s">
        <v>72</v>
      </c>
      <c r="B58" s="65"/>
      <c r="C58" s="65"/>
      <c r="D58" s="65"/>
      <c r="E58" s="65"/>
      <c r="F58" s="65"/>
      <c r="G58" s="65"/>
      <c r="H58" s="65"/>
      <c r="I58" s="65"/>
      <c r="J58" s="66"/>
    </row>
    <row r="59" spans="1:10" s="24" customFormat="1" ht="17.25" x14ac:dyDescent="0.35">
      <c r="A59" s="67" t="s">
        <v>73</v>
      </c>
      <c r="B59" s="68"/>
      <c r="C59" s="68"/>
      <c r="D59" s="68"/>
      <c r="E59" s="68"/>
      <c r="F59" s="68"/>
      <c r="G59" s="68"/>
      <c r="H59" s="68"/>
      <c r="I59" s="68"/>
      <c r="J59" s="69"/>
    </row>
    <row r="60" spans="1:10" s="24" customFormat="1" ht="24.75" customHeight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s="24" customFormat="1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s="24" customFormat="1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s="24" customFormat="1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s="24" customFormat="1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s="24" customFormat="1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</row>
  </sheetData>
  <mergeCells count="60">
    <mergeCell ref="B37:J37"/>
    <mergeCell ref="B35:J35"/>
    <mergeCell ref="B8:J8"/>
    <mergeCell ref="B11:J11"/>
    <mergeCell ref="B12:J12"/>
    <mergeCell ref="A13:J13"/>
    <mergeCell ref="C14:J14"/>
    <mergeCell ref="B9:J9"/>
    <mergeCell ref="B10:J10"/>
    <mergeCell ref="B36:J36"/>
    <mergeCell ref="A26:J26"/>
    <mergeCell ref="C27:D27"/>
    <mergeCell ref="G27:H27"/>
    <mergeCell ref="I27:J27"/>
    <mergeCell ref="E27:F27"/>
    <mergeCell ref="I24:J24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C24:E24"/>
    <mergeCell ref="F24:H24"/>
    <mergeCell ref="B34:J34"/>
    <mergeCell ref="F25:H25"/>
    <mergeCell ref="C25:E25"/>
    <mergeCell ref="I25:J25"/>
    <mergeCell ref="A25:B25"/>
    <mergeCell ref="A57:J57"/>
    <mergeCell ref="A58:J58"/>
    <mergeCell ref="A59:J59"/>
    <mergeCell ref="B42:J42"/>
    <mergeCell ref="B43:J43"/>
    <mergeCell ref="B44:J44"/>
    <mergeCell ref="B45:J45"/>
    <mergeCell ref="A56:J56"/>
    <mergeCell ref="A46:J46"/>
    <mergeCell ref="A47:J47"/>
    <mergeCell ref="A48:J48"/>
    <mergeCell ref="A50:J50"/>
    <mergeCell ref="B38:J38"/>
    <mergeCell ref="B39:J39"/>
    <mergeCell ref="B40:J40"/>
    <mergeCell ref="B41:J41"/>
    <mergeCell ref="C15:J15"/>
    <mergeCell ref="C16:J16"/>
    <mergeCell ref="A17:J17"/>
    <mergeCell ref="B18:J18"/>
    <mergeCell ref="B19:J19"/>
    <mergeCell ref="B20:J20"/>
    <mergeCell ref="B21:J21"/>
    <mergeCell ref="A32:J32"/>
    <mergeCell ref="A33:J33"/>
    <mergeCell ref="A22:J22"/>
    <mergeCell ref="A23:J23"/>
    <mergeCell ref="A24:B24"/>
  </mergeCells>
  <phoneticPr fontId="23" type="noConversion"/>
  <dataValidations xWindow="528" yWindow="616" count="16">
    <dataValidation allowBlank="1" showInputMessage="1" showErrorMessage="1" prompt="Monto ejecutado en el trimestre" sqref="H28:H31" xr:uid="{90E46E24-8E3F-4224-9F5D-F387CD76556E}"/>
    <dataValidation allowBlank="1" showInputMessage="1" showErrorMessage="1" prompt="Meta alcanzada en el trimestre" sqref="G28:G31" xr:uid="{078E0B3D-C3D5-4323-9A6F-7DD5AA0A91C9}"/>
    <dataValidation allowBlank="1" showInputMessage="1" showErrorMessage="1" prompt="Monto presupuestado para el producto" sqref="D28:D31 E29:F31 F28" xr:uid="{247AEBBA-5BB4-404D-982B-514E41C68A75}"/>
    <dataValidation allowBlank="1" showInputMessage="1" showErrorMessage="1" prompt="Meta anual del indicador" sqref="C28:C31 E28" xr:uid="{F1CB8B99-164D-4F51-9E69-AECE57493A93}"/>
    <dataValidation allowBlank="1" showInputMessage="1" showErrorMessage="1" prompt="Nombre del indicador" sqref="B28:B31" xr:uid="{3FF3C7F1-052B-4689-97E1-0EEC782A6AE3}"/>
    <dataValidation allowBlank="1" showInputMessage="1" showErrorMessage="1" prompt="Nombre de cada producto" sqref="A28:A31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F25 A25:C25" xr:uid="{2C90DB71-EB15-47FB-969B-D3C6779E55E0}"/>
    <dataValidation allowBlank="1" showInputMessage="1" showErrorMessage="1" prompt="Oportunidades de mejora identificadas" sqref="A48:J49" xr:uid="{DA848EFB-3FC8-4206-B557-B09F4E34DBE3}"/>
    <dataValidation allowBlank="1" showInputMessage="1" showErrorMessage="1" prompt="De existir desvío, explicar razones." sqref="B41:J41 B37:J37 B45:J45" xr:uid="{15752D16-318A-466B-84D2-F16C378EE918}"/>
    <dataValidation allowBlank="1" showInputMessage="1" showErrorMessage="1" prompt="1. Describir lo plasmado en el presupuesto_x000a_2. Describir lo alcanzado en términos financieros y de producción " sqref="B36:J36 B40:J40 B44:J44" xr:uid="{A72D67B3-A10B-4E8F-9A22-A756D2816C9A}"/>
    <dataValidation allowBlank="1" showInputMessage="1" showErrorMessage="1" prompt="¿En qué consiste el producto? su objetivo" sqref="B35:J35 B43:J43 B39:J39" xr:uid="{C5CE3DEC-0EC8-49F9-8F89-90A444E4EB2F}"/>
    <dataValidation allowBlank="1" showInputMessage="1" showErrorMessage="1" prompt="Nombre del producto" sqref="B34:J34 B42:J42 B38:J38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51181102362204722" right="0.31496062992125984" top="0.94488188976377963" bottom="0.94488188976377963" header="0.31496062992125984" footer="0.31496062992125984"/>
  <pageSetup scale="65" orientation="portrait" r:id="rId1"/>
  <ignoredErrors>
    <ignoredError sqref="I30:J31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D64A-EDA5-4B75-93B0-387931413BAE}">
  <dimension ref="A1:L58"/>
  <sheetViews>
    <sheetView topLeftCell="A11" zoomScale="85" zoomScaleNormal="85" workbookViewId="0">
      <selection activeCell="H29" sqref="H29"/>
    </sheetView>
  </sheetViews>
  <sheetFormatPr baseColWidth="10" defaultColWidth="11.42578125" defaultRowHeight="15" x14ac:dyDescent="0.25"/>
  <cols>
    <col min="1" max="1" width="23" style="5" customWidth="1"/>
    <col min="2" max="3" width="12.7109375" style="5" customWidth="1"/>
    <col min="4" max="4" width="14.85546875" style="5" customWidth="1"/>
    <col min="5" max="5" width="12.7109375" style="5" customWidth="1"/>
    <col min="6" max="6" width="15.7109375" style="5" customWidth="1"/>
    <col min="7" max="7" width="12.7109375" style="5" customWidth="1"/>
    <col min="8" max="8" width="14.7109375" style="5" customWidth="1"/>
    <col min="9" max="10" width="12.7109375" style="5" customWidth="1"/>
    <col min="11" max="11" width="11.42578125" style="5"/>
    <col min="12" max="12" width="12.7109375" bestFit="1" customWidth="1"/>
  </cols>
  <sheetData>
    <row r="1" spans="1:11" ht="21.75" thickBot="1" x14ac:dyDescent="0.3">
      <c r="A1" s="28"/>
      <c r="B1" s="90" t="s">
        <v>0</v>
      </c>
      <c r="C1" s="91"/>
      <c r="D1" s="91"/>
      <c r="E1" s="91"/>
      <c r="F1" s="91"/>
      <c r="G1" s="91"/>
      <c r="H1" s="91"/>
      <c r="I1" s="91"/>
      <c r="J1" s="92"/>
      <c r="K1" s="1"/>
    </row>
    <row r="2" spans="1:11" ht="27" customHeight="1" thickBot="1" x14ac:dyDescent="0.3">
      <c r="A2" s="29"/>
      <c r="B2" s="93" t="s">
        <v>1</v>
      </c>
      <c r="C2" s="94"/>
      <c r="D2" s="93" t="s">
        <v>2</v>
      </c>
      <c r="E2" s="94"/>
      <c r="F2" s="94"/>
      <c r="G2" s="94"/>
      <c r="H2" s="95"/>
      <c r="I2" s="2" t="s">
        <v>3</v>
      </c>
      <c r="J2" s="30" t="s">
        <v>4</v>
      </c>
      <c r="K2" s="1"/>
    </row>
    <row r="3" spans="1:11" ht="21.75" thickBot="1" x14ac:dyDescent="0.3">
      <c r="A3" s="31"/>
      <c r="B3" s="96" t="s">
        <v>5</v>
      </c>
      <c r="C3" s="97"/>
      <c r="D3" s="96"/>
      <c r="E3" s="97"/>
      <c r="F3" s="97"/>
      <c r="G3" s="97"/>
      <c r="H3" s="98"/>
      <c r="I3" s="20"/>
      <c r="J3" s="32"/>
      <c r="K3" s="1"/>
    </row>
    <row r="4" spans="1:11" x14ac:dyDescent="0.25">
      <c r="A4" s="99"/>
      <c r="B4" s="100"/>
      <c r="C4" s="100"/>
      <c r="D4" s="101"/>
      <c r="E4" s="101"/>
      <c r="F4" s="101"/>
      <c r="G4" s="101"/>
      <c r="H4" s="101"/>
      <c r="I4" s="100"/>
      <c r="J4" s="102"/>
      <c r="K4" s="1"/>
    </row>
    <row r="5" spans="1:11" ht="3" customHeight="1" x14ac:dyDescent="0.25">
      <c r="A5" s="87"/>
      <c r="B5" s="88"/>
      <c r="C5" s="88"/>
      <c r="D5" s="88"/>
      <c r="E5" s="88"/>
      <c r="F5" s="88"/>
      <c r="G5" s="88"/>
      <c r="H5" s="88"/>
      <c r="I5" s="88"/>
      <c r="J5" s="89"/>
      <c r="K5" s="1"/>
    </row>
    <row r="6" spans="1:11" ht="15.75" x14ac:dyDescent="0.25">
      <c r="A6" s="53" t="s">
        <v>6</v>
      </c>
      <c r="B6" s="54"/>
      <c r="C6" s="54"/>
      <c r="D6" s="54"/>
      <c r="E6" s="54"/>
      <c r="F6" s="54"/>
      <c r="G6" s="54"/>
      <c r="H6" s="54"/>
      <c r="I6" s="54"/>
      <c r="J6" s="55"/>
      <c r="K6" s="1"/>
    </row>
    <row r="7" spans="1:11" ht="15.75" x14ac:dyDescent="0.25">
      <c r="A7" s="56" t="s">
        <v>7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3" t="s">
        <v>8</v>
      </c>
      <c r="B8" s="103" t="s">
        <v>9</v>
      </c>
      <c r="C8" s="104"/>
      <c r="D8" s="104"/>
      <c r="E8" s="104"/>
      <c r="F8" s="104"/>
      <c r="G8" s="104"/>
      <c r="H8" s="104"/>
      <c r="I8" s="104"/>
      <c r="J8" s="105"/>
      <c r="K8" s="1"/>
    </row>
    <row r="9" spans="1:11" ht="15" customHeight="1" x14ac:dyDescent="0.25">
      <c r="A9" s="18" t="s">
        <v>10</v>
      </c>
      <c r="B9" s="103" t="s">
        <v>11</v>
      </c>
      <c r="C9" s="104"/>
      <c r="D9" s="104"/>
      <c r="E9" s="104"/>
      <c r="F9" s="104"/>
      <c r="G9" s="104"/>
      <c r="H9" s="104"/>
      <c r="I9" s="104"/>
      <c r="J9" s="105"/>
      <c r="K9" s="1"/>
    </row>
    <row r="10" spans="1:11" x14ac:dyDescent="0.25">
      <c r="A10" s="18" t="s">
        <v>12</v>
      </c>
      <c r="B10" s="103" t="s">
        <v>13</v>
      </c>
      <c r="C10" s="104"/>
      <c r="D10" s="104"/>
      <c r="E10" s="104"/>
      <c r="F10" s="104"/>
      <c r="G10" s="104"/>
      <c r="H10" s="104"/>
      <c r="I10" s="104"/>
      <c r="J10" s="105"/>
      <c r="K10" s="1"/>
    </row>
    <row r="11" spans="1:11" ht="63.75" customHeight="1" x14ac:dyDescent="0.25">
      <c r="A11" s="3" t="s">
        <v>14</v>
      </c>
      <c r="B11" s="106" t="s">
        <v>15</v>
      </c>
      <c r="C11" s="107"/>
      <c r="D11" s="107"/>
      <c r="E11" s="107"/>
      <c r="F11" s="107"/>
      <c r="G11" s="107"/>
      <c r="H11" s="107"/>
      <c r="I11" s="107"/>
      <c r="J11" s="108"/>
    </row>
    <row r="12" spans="1:11" ht="68.25" customHeight="1" x14ac:dyDescent="0.25">
      <c r="A12" s="3" t="s">
        <v>16</v>
      </c>
      <c r="B12" s="106" t="s">
        <v>17</v>
      </c>
      <c r="C12" s="107"/>
      <c r="D12" s="107"/>
      <c r="E12" s="107"/>
      <c r="F12" s="107"/>
      <c r="G12" s="107"/>
      <c r="H12" s="107"/>
      <c r="I12" s="107"/>
      <c r="J12" s="108"/>
    </row>
    <row r="13" spans="1:11" ht="15.75" x14ac:dyDescent="0.25">
      <c r="A13" s="53" t="s">
        <v>18</v>
      </c>
      <c r="B13" s="54"/>
      <c r="C13" s="54"/>
      <c r="D13" s="54"/>
      <c r="E13" s="54"/>
      <c r="F13" s="54"/>
      <c r="G13" s="54"/>
      <c r="H13" s="54"/>
      <c r="I13" s="54"/>
      <c r="J13" s="55"/>
    </row>
    <row r="14" spans="1:11" ht="27.75" customHeight="1" x14ac:dyDescent="0.25">
      <c r="A14" s="3" t="s">
        <v>19</v>
      </c>
      <c r="B14" s="19">
        <v>2</v>
      </c>
      <c r="C14" s="51" t="str">
        <f>IFERROR(VLOOKUP(B14,'[1]Validacion datos'!A2:B5,2,FALSE),"")</f>
        <v>DESARROLLO SOCIAL</v>
      </c>
      <c r="D14" s="51"/>
      <c r="E14" s="51"/>
      <c r="F14" s="51"/>
      <c r="G14" s="51"/>
      <c r="H14" s="51"/>
      <c r="I14" s="51"/>
      <c r="J14" s="51"/>
    </row>
    <row r="15" spans="1:11" ht="26.25" customHeight="1" x14ac:dyDescent="0.25">
      <c r="A15" s="3" t="s">
        <v>20</v>
      </c>
      <c r="B15" s="6">
        <v>2.5</v>
      </c>
      <c r="C15" s="51" t="str">
        <f>IFERROR(VLOOKUP(B15,'[1]Validacion datos'!A8:B26,2,FALSE),"")</f>
        <v>Vivienda digna en entornos saludables</v>
      </c>
      <c r="D15" s="51"/>
      <c r="E15" s="51"/>
      <c r="F15" s="51"/>
      <c r="G15" s="51"/>
      <c r="H15" s="51"/>
      <c r="I15" s="51"/>
      <c r="J15" s="51"/>
    </row>
    <row r="16" spans="1:11" ht="33" customHeight="1" x14ac:dyDescent="0.25">
      <c r="A16" s="3" t="s">
        <v>21</v>
      </c>
      <c r="B16" s="7" t="s">
        <v>74</v>
      </c>
      <c r="C16" s="52" t="str">
        <f>IFERROR(VLOOKUP(B16,'[1]Validacion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D16" s="52"/>
      <c r="E16" s="52"/>
      <c r="F16" s="52"/>
      <c r="G16" s="52"/>
      <c r="H16" s="52"/>
      <c r="I16" s="52"/>
      <c r="J16" s="52"/>
    </row>
    <row r="17" spans="1:12" ht="15.75" x14ac:dyDescent="0.25">
      <c r="A17" s="53" t="s">
        <v>22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2" ht="29.25" customHeight="1" x14ac:dyDescent="0.25">
      <c r="A18" s="3" t="s">
        <v>23</v>
      </c>
      <c r="B18" s="45" t="s">
        <v>24</v>
      </c>
      <c r="C18" s="45"/>
      <c r="D18" s="45"/>
      <c r="E18" s="45"/>
      <c r="F18" s="45"/>
      <c r="G18" s="45"/>
      <c r="H18" s="45"/>
      <c r="I18" s="45"/>
      <c r="J18" s="46"/>
    </row>
    <row r="19" spans="1:12" ht="33" customHeight="1" x14ac:dyDescent="0.25">
      <c r="A19" s="8" t="s">
        <v>25</v>
      </c>
      <c r="B19" s="45" t="s">
        <v>26</v>
      </c>
      <c r="C19" s="45"/>
      <c r="D19" s="45"/>
      <c r="E19" s="45"/>
      <c r="F19" s="45"/>
      <c r="G19" s="45"/>
      <c r="H19" s="45"/>
      <c r="I19" s="45"/>
      <c r="J19" s="46"/>
    </row>
    <row r="20" spans="1:12" ht="34.5" customHeight="1" x14ac:dyDescent="0.25">
      <c r="A20" s="8" t="s">
        <v>27</v>
      </c>
      <c r="B20" s="45" t="s">
        <v>28</v>
      </c>
      <c r="C20" s="45"/>
      <c r="D20" s="45"/>
      <c r="E20" s="45"/>
      <c r="F20" s="45"/>
      <c r="G20" s="45"/>
      <c r="H20" s="45"/>
      <c r="I20" s="45"/>
      <c r="J20" s="46"/>
    </row>
    <row r="21" spans="1:12" ht="35.25" customHeight="1" x14ac:dyDescent="0.25">
      <c r="A21" s="8" t="s">
        <v>29</v>
      </c>
      <c r="B21" s="45" t="s">
        <v>30</v>
      </c>
      <c r="C21" s="45"/>
      <c r="D21" s="45"/>
      <c r="E21" s="45"/>
      <c r="F21" s="45"/>
      <c r="G21" s="45"/>
      <c r="H21" s="45"/>
      <c r="I21" s="45"/>
      <c r="J21" s="46"/>
      <c r="K21" s="1"/>
    </row>
    <row r="22" spans="1:12" ht="15.75" x14ac:dyDescent="0.25">
      <c r="A22" s="53" t="s">
        <v>31</v>
      </c>
      <c r="B22" s="54"/>
      <c r="C22" s="54"/>
      <c r="D22" s="54"/>
      <c r="E22" s="54"/>
      <c r="F22" s="54"/>
      <c r="G22" s="54"/>
      <c r="H22" s="54"/>
      <c r="I22" s="54"/>
      <c r="J22" s="55"/>
    </row>
    <row r="23" spans="1:12" ht="15.75" x14ac:dyDescent="0.25">
      <c r="A23" s="56" t="s">
        <v>32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2" ht="15" customHeight="1" x14ac:dyDescent="0.25">
      <c r="A24" s="59" t="s">
        <v>33</v>
      </c>
      <c r="B24" s="60"/>
      <c r="C24" s="79" t="s">
        <v>34</v>
      </c>
      <c r="D24" s="80"/>
      <c r="E24" s="80"/>
      <c r="F24" s="80" t="s">
        <v>35</v>
      </c>
      <c r="G24" s="80"/>
      <c r="H24" s="60"/>
      <c r="I24" s="79" t="s">
        <v>36</v>
      </c>
      <c r="J24" s="112"/>
    </row>
    <row r="25" spans="1:12" x14ac:dyDescent="0.25">
      <c r="A25" s="113">
        <f>6625536728+6500816</f>
        <v>6632037544</v>
      </c>
      <c r="B25" s="114"/>
      <c r="C25" s="115">
        <v>7015806234.0100002</v>
      </c>
      <c r="D25" s="116"/>
      <c r="E25" s="117"/>
      <c r="F25" s="81">
        <f>6134719.84+4895669938.29</f>
        <v>4901804658.1300001</v>
      </c>
      <c r="G25" s="82"/>
      <c r="H25" s="83"/>
      <c r="I25" s="118">
        <f>IF(F25&gt;0,F25/C25,0)</f>
        <v>0.69868016513453401</v>
      </c>
      <c r="J25" s="119"/>
    </row>
    <row r="26" spans="1:12" ht="15.75" x14ac:dyDescent="0.25">
      <c r="A26" s="56" t="s">
        <v>37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2" x14ac:dyDescent="0.25">
      <c r="A27" s="4"/>
      <c r="B27"/>
      <c r="C27" s="109" t="s">
        <v>38</v>
      </c>
      <c r="D27" s="110"/>
      <c r="E27" s="109" t="s">
        <v>39</v>
      </c>
      <c r="F27" s="110"/>
      <c r="G27" s="109" t="s">
        <v>40</v>
      </c>
      <c r="H27" s="109"/>
      <c r="I27" s="109" t="s">
        <v>41</v>
      </c>
      <c r="J27" s="111"/>
    </row>
    <row r="28" spans="1:12" ht="38.25" x14ac:dyDescent="0.25">
      <c r="A28" s="33" t="s">
        <v>42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34" t="s">
        <v>51</v>
      </c>
    </row>
    <row r="29" spans="1:12" ht="52.5" customHeight="1" x14ac:dyDescent="0.25">
      <c r="A29" s="35" t="s">
        <v>52</v>
      </c>
      <c r="B29" s="26" t="s">
        <v>53</v>
      </c>
      <c r="C29" s="10">
        <v>9000</v>
      </c>
      <c r="D29" s="10">
        <v>9399574.8300000001</v>
      </c>
      <c r="E29" s="11">
        <v>2250</v>
      </c>
      <c r="F29" s="10">
        <v>1625204</v>
      </c>
      <c r="G29" s="12">
        <v>20786</v>
      </c>
      <c r="H29" s="11">
        <v>490528876.75</v>
      </c>
      <c r="I29" s="13">
        <f>IF(G29&gt;0,G29/C29,0)</f>
        <v>2.3095555555555554</v>
      </c>
      <c r="J29" s="36">
        <f>IF(H29&gt;0,H29/D29,0)</f>
        <v>52.186283488526684</v>
      </c>
    </row>
    <row r="30" spans="1:12" ht="41.25" customHeight="1" x14ac:dyDescent="0.25">
      <c r="A30" s="37" t="s">
        <v>54</v>
      </c>
      <c r="B30" s="26" t="s">
        <v>55</v>
      </c>
      <c r="C30" s="14">
        <v>4507</v>
      </c>
      <c r="D30" s="14">
        <v>7006406659.1800003</v>
      </c>
      <c r="E30" s="15">
        <v>1127</v>
      </c>
      <c r="F30" s="14">
        <v>1656384182</v>
      </c>
      <c r="G30" s="16">
        <v>1609</v>
      </c>
      <c r="H30" s="15">
        <v>1770817118.5599999</v>
      </c>
      <c r="I30" s="13">
        <f>IF(G30&gt;0,G30/C30,0)</f>
        <v>0.35700022187708008</v>
      </c>
      <c r="J30" s="36">
        <f>IF(H30&gt;0,H30/D30,0)</f>
        <v>0.25274255473593205</v>
      </c>
      <c r="L30" s="27"/>
    </row>
    <row r="31" spans="1:12" ht="15.75" x14ac:dyDescent="0.25">
      <c r="A31" s="53" t="s">
        <v>56</v>
      </c>
      <c r="B31" s="54"/>
      <c r="C31" s="54"/>
      <c r="D31" s="54"/>
      <c r="E31" s="54"/>
      <c r="F31" s="54"/>
      <c r="G31" s="54"/>
      <c r="H31" s="54"/>
      <c r="I31" s="54"/>
      <c r="J31" s="55"/>
    </row>
    <row r="32" spans="1:12" ht="15.75" x14ac:dyDescent="0.25">
      <c r="A32" s="56" t="s">
        <v>57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17" t="s">
        <v>58</v>
      </c>
      <c r="B33" s="45" t="s">
        <v>59</v>
      </c>
      <c r="C33" s="45"/>
      <c r="D33" s="45"/>
      <c r="E33" s="45"/>
      <c r="F33" s="45"/>
      <c r="G33" s="45"/>
      <c r="H33" s="45"/>
      <c r="I33" s="45"/>
      <c r="J33" s="46"/>
    </row>
    <row r="34" spans="1:11" ht="30" x14ac:dyDescent="0.25">
      <c r="A34" s="17" t="s">
        <v>60</v>
      </c>
      <c r="B34" s="45" t="s">
        <v>61</v>
      </c>
      <c r="C34" s="45"/>
      <c r="D34" s="45"/>
      <c r="E34" s="45"/>
      <c r="F34" s="45"/>
      <c r="G34" s="45"/>
      <c r="H34" s="45"/>
      <c r="I34" s="45"/>
      <c r="J34" s="46"/>
    </row>
    <row r="35" spans="1:11" ht="59.25" customHeight="1" x14ac:dyDescent="0.25">
      <c r="A35" s="17" t="s">
        <v>62</v>
      </c>
      <c r="B35" s="47" t="s">
        <v>75</v>
      </c>
      <c r="C35" s="47"/>
      <c r="D35" s="47"/>
      <c r="E35" s="47"/>
      <c r="F35" s="47"/>
      <c r="G35" s="47"/>
      <c r="H35" s="47"/>
      <c r="I35" s="47"/>
      <c r="J35" s="48"/>
    </row>
    <row r="36" spans="1:11" ht="51.75" customHeight="1" thickBot="1" x14ac:dyDescent="0.3">
      <c r="A36" s="21" t="s">
        <v>63</v>
      </c>
      <c r="B36" s="49" t="s">
        <v>76</v>
      </c>
      <c r="C36" s="49"/>
      <c r="D36" s="49"/>
      <c r="E36" s="49"/>
      <c r="F36" s="49"/>
      <c r="G36" s="49"/>
      <c r="H36" s="49"/>
      <c r="I36" s="49"/>
      <c r="J36" s="50"/>
    </row>
    <row r="37" spans="1:11" ht="22.5" customHeight="1" x14ac:dyDescent="0.25">
      <c r="A37" s="17" t="s">
        <v>58</v>
      </c>
      <c r="B37" s="45" t="s">
        <v>64</v>
      </c>
      <c r="C37" s="45"/>
      <c r="D37" s="45"/>
      <c r="E37" s="45"/>
      <c r="F37" s="45"/>
      <c r="G37" s="45"/>
      <c r="H37" s="45"/>
      <c r="I37" s="45"/>
      <c r="J37" s="46"/>
    </row>
    <row r="38" spans="1:11" ht="30" customHeight="1" x14ac:dyDescent="0.25">
      <c r="A38" s="17" t="s">
        <v>60</v>
      </c>
      <c r="B38" s="47" t="s">
        <v>65</v>
      </c>
      <c r="C38" s="47"/>
      <c r="D38" s="47"/>
      <c r="E38" s="47"/>
      <c r="F38" s="47"/>
      <c r="G38" s="47"/>
      <c r="H38" s="47"/>
      <c r="I38" s="47"/>
      <c r="J38" s="48"/>
    </row>
    <row r="39" spans="1:11" ht="85.5" customHeight="1" x14ac:dyDescent="0.25">
      <c r="A39" s="17" t="s">
        <v>62</v>
      </c>
      <c r="B39" s="47" t="s">
        <v>78</v>
      </c>
      <c r="C39" s="47"/>
      <c r="D39" s="47"/>
      <c r="E39" s="47"/>
      <c r="F39" s="47"/>
      <c r="G39" s="47"/>
      <c r="H39" s="47"/>
      <c r="I39" s="47"/>
      <c r="J39" s="48"/>
    </row>
    <row r="40" spans="1:11" ht="30" customHeight="1" x14ac:dyDescent="0.25">
      <c r="A40" s="17" t="s">
        <v>63</v>
      </c>
      <c r="B40" s="47" t="s">
        <v>77</v>
      </c>
      <c r="C40" s="47"/>
      <c r="D40" s="47"/>
      <c r="E40" s="47"/>
      <c r="F40" s="47"/>
      <c r="G40" s="47"/>
      <c r="H40" s="47"/>
      <c r="I40" s="47"/>
      <c r="J40" s="48"/>
    </row>
    <row r="41" spans="1:11" ht="15.75" x14ac:dyDescent="0.25">
      <c r="A41" s="53" t="s">
        <v>66</v>
      </c>
      <c r="B41" s="54"/>
      <c r="C41" s="54"/>
      <c r="D41" s="54"/>
      <c r="E41" s="54"/>
      <c r="F41" s="54"/>
      <c r="G41" s="54"/>
      <c r="H41" s="54"/>
      <c r="I41" s="54"/>
      <c r="J41" s="55"/>
    </row>
    <row r="42" spans="1:11" ht="15.75" x14ac:dyDescent="0.25">
      <c r="A42" s="70" t="s">
        <v>67</v>
      </c>
      <c r="B42" s="71"/>
      <c r="C42" s="71"/>
      <c r="D42" s="71"/>
      <c r="E42" s="71"/>
      <c r="F42" s="71"/>
      <c r="G42" s="71"/>
      <c r="H42" s="71"/>
      <c r="I42" s="71"/>
      <c r="J42" s="72"/>
      <c r="K42" s="1"/>
    </row>
    <row r="43" spans="1:11" ht="27.75" customHeight="1" x14ac:dyDescent="0.25">
      <c r="A43" s="73" t="s">
        <v>68</v>
      </c>
      <c r="B43" s="74"/>
      <c r="C43" s="74"/>
      <c r="D43" s="74"/>
      <c r="E43" s="74"/>
      <c r="F43" s="74"/>
      <c r="G43" s="74"/>
      <c r="H43" s="74"/>
      <c r="I43" s="74"/>
      <c r="J43" s="75"/>
    </row>
    <row r="44" spans="1:11" s="24" customFormat="1" ht="11.25" customHeight="1" x14ac:dyDescent="0.25">
      <c r="A44" s="38"/>
      <c r="B44" s="22"/>
      <c r="C44" s="22"/>
      <c r="D44" s="22"/>
      <c r="E44" s="22"/>
      <c r="F44" s="22"/>
      <c r="G44" s="22"/>
      <c r="H44" s="22"/>
      <c r="I44" s="22"/>
      <c r="J44" s="39"/>
      <c r="K44" s="23"/>
    </row>
    <row r="45" spans="1:11" s="24" customFormat="1" ht="17.25" customHeight="1" x14ac:dyDescent="0.25">
      <c r="A45" s="76" t="s">
        <v>69</v>
      </c>
      <c r="B45" s="77"/>
      <c r="C45" s="77"/>
      <c r="D45" s="77"/>
      <c r="E45" s="77"/>
      <c r="F45" s="77"/>
      <c r="G45" s="77"/>
      <c r="H45" s="77"/>
      <c r="I45" s="77"/>
      <c r="J45" s="78"/>
      <c r="K45" s="23"/>
    </row>
    <row r="46" spans="1:11" s="24" customFormat="1" ht="21" customHeight="1" x14ac:dyDescent="0.25">
      <c r="A46" s="40"/>
      <c r="B46" s="25"/>
      <c r="C46" s="25"/>
      <c r="D46" s="25"/>
      <c r="E46" s="25"/>
      <c r="F46" s="25"/>
      <c r="G46" s="25"/>
      <c r="H46" s="25"/>
      <c r="I46" s="25"/>
      <c r="J46" s="41"/>
      <c r="K46" s="23"/>
    </row>
    <row r="47" spans="1:11" s="24" customFormat="1" ht="21.75" hidden="1" customHeight="1" x14ac:dyDescent="0.25">
      <c r="A47" s="40"/>
      <c r="B47" s="25"/>
      <c r="C47" s="25"/>
      <c r="D47" s="25"/>
      <c r="E47" s="25"/>
      <c r="F47" s="25"/>
      <c r="G47" s="25"/>
      <c r="H47" s="25"/>
      <c r="I47" s="25"/>
      <c r="J47" s="41"/>
      <c r="K47" s="23"/>
    </row>
    <row r="48" spans="1:11" s="24" customFormat="1" x14ac:dyDescent="0.25">
      <c r="A48" s="42"/>
      <c r="B48" s="23"/>
      <c r="C48" s="23"/>
      <c r="D48" s="23"/>
      <c r="E48" s="23"/>
      <c r="F48" s="23"/>
      <c r="G48" s="23"/>
      <c r="H48" s="23"/>
      <c r="I48" s="23"/>
      <c r="J48" s="43"/>
      <c r="K48" s="23"/>
    </row>
    <row r="49" spans="1:11" s="24" customFormat="1" ht="14.25" customHeight="1" x14ac:dyDescent="0.35">
      <c r="A49" s="61" t="s">
        <v>70</v>
      </c>
      <c r="B49" s="62"/>
      <c r="C49" s="62"/>
      <c r="D49" s="62"/>
      <c r="E49" s="62"/>
      <c r="F49" s="62"/>
      <c r="G49" s="62"/>
      <c r="H49" s="62"/>
      <c r="I49" s="62"/>
      <c r="J49" s="63"/>
      <c r="K49" s="23"/>
    </row>
    <row r="50" spans="1:11" s="24" customFormat="1" ht="17.25" x14ac:dyDescent="0.35">
      <c r="A50" s="61" t="s">
        <v>71</v>
      </c>
      <c r="B50" s="62"/>
      <c r="C50" s="62"/>
      <c r="D50" s="62"/>
      <c r="E50" s="62"/>
      <c r="F50" s="62"/>
      <c r="G50" s="62"/>
      <c r="H50" s="62"/>
      <c r="I50" s="62"/>
      <c r="J50" s="63"/>
      <c r="K50" s="23"/>
    </row>
    <row r="51" spans="1:11" s="24" customFormat="1" ht="17.25" x14ac:dyDescent="0.35">
      <c r="A51" s="64" t="s">
        <v>72</v>
      </c>
      <c r="B51" s="65"/>
      <c r="C51" s="65"/>
      <c r="D51" s="65"/>
      <c r="E51" s="65"/>
      <c r="F51" s="65"/>
      <c r="G51" s="65"/>
      <c r="H51" s="65"/>
      <c r="I51" s="65"/>
      <c r="J51" s="66"/>
      <c r="K51" s="23"/>
    </row>
    <row r="52" spans="1:11" s="24" customFormat="1" ht="17.25" x14ac:dyDescent="0.35">
      <c r="A52" s="67" t="s">
        <v>73</v>
      </c>
      <c r="B52" s="68"/>
      <c r="C52" s="68"/>
      <c r="D52" s="68"/>
      <c r="E52" s="68"/>
      <c r="F52" s="68"/>
      <c r="G52" s="68"/>
      <c r="H52" s="68"/>
      <c r="I52" s="68"/>
      <c r="J52" s="69"/>
      <c r="K52" s="23"/>
    </row>
    <row r="53" spans="1:11" s="24" customForma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s="24" customForma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s="24" customForma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1" s="24" customForma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 s="24" customForma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 s="24" customFormat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</row>
  </sheetData>
  <mergeCells count="56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43:J43"/>
    <mergeCell ref="A32:J32"/>
    <mergeCell ref="B33:J33"/>
    <mergeCell ref="B34:J34"/>
    <mergeCell ref="B35:J35"/>
    <mergeCell ref="B36:J36"/>
    <mergeCell ref="B37:J37"/>
    <mergeCell ref="B38:J38"/>
    <mergeCell ref="B39:J39"/>
    <mergeCell ref="B40:J40"/>
    <mergeCell ref="A41:J41"/>
    <mergeCell ref="A42:J42"/>
    <mergeCell ref="A45:J45"/>
    <mergeCell ref="A49:J49"/>
    <mergeCell ref="A50:J50"/>
    <mergeCell ref="A51:J51"/>
    <mergeCell ref="A52:J52"/>
  </mergeCells>
  <dataValidations count="16">
    <dataValidation allowBlank="1" sqref="A8" xr:uid="{35EF084B-FE39-4DC8-8CCF-2F7B3768F3C0}"/>
    <dataValidation allowBlank="1" showInputMessage="1" prompt="Nombre del capítulo" sqref="B8:J10" xr:uid="{EC2D95A9-1D21-4B1A-BC91-B89CA6AC45FB}"/>
    <dataValidation allowBlank="1" showInputMessage="1" showErrorMessage="1" prompt="¿A quién va dirigido el programa?, ¿qué característica tiene esta población que requiere ser beneficiada?" sqref="B20:J20" xr:uid="{D016E616-ADDA-4F98-B7A5-4F675BB61C04}"/>
    <dataValidation allowBlank="1" showInputMessage="1" showErrorMessage="1" prompt="Nombre del producto" sqref="B33:J33 B37:J37" xr:uid="{367D579E-8213-41AE-AE5F-FA277E7EBC59}"/>
    <dataValidation allowBlank="1" showInputMessage="1" showErrorMessage="1" prompt="¿En qué consiste el producto? su objetivo" sqref="B34:J34 B38:J38" xr:uid="{58950299-4C15-4397-9103-0A5E6D36ED6B}"/>
    <dataValidation allowBlank="1" showInputMessage="1" showErrorMessage="1" prompt="1. Describir lo plasmado en el presupuesto_x000a_2. Describir lo alcanzado en términos financieros y de producción " sqref="B35:J35" xr:uid="{B59AB8EB-EBA7-4787-92C4-F2F5D5156025}"/>
    <dataValidation allowBlank="1" showInputMessage="1" showErrorMessage="1" prompt="De existir desvío, explicar razones." sqref="B40:J40 B36:J36 B39" xr:uid="{3EE31DFB-454E-49F2-A632-30F3DBDECC87}"/>
    <dataValidation allowBlank="1" showInputMessage="1" showErrorMessage="1" prompt="Oportunidades de mejora identificadas" sqref="A43:J44" xr:uid="{3E60A1C5-2EDF-481C-B871-71038687FA50}"/>
    <dataValidation allowBlank="1" showInputMessage="1" showErrorMessage="1" prompt="Presupuesto del programa" sqref="A25:C25 F25" xr:uid="{11CED6F0-2604-4F2A-ADCF-CA2913502FD0}"/>
    <dataValidation allowBlank="1" showInputMessage="1" showErrorMessage="1" prompt="¿En qué consiste el programa?" sqref="B19:J19" xr:uid="{2239C0BB-A640-4953-866A-8AFBCE5B3ACD}"/>
    <dataValidation allowBlank="1" showInputMessage="1" showErrorMessage="1" prompt="Nombre de cada producto" sqref="A28:A30" xr:uid="{D4B8C0ED-C81D-4BEF-9058-52F269D55C2E}"/>
    <dataValidation allowBlank="1" showInputMessage="1" showErrorMessage="1" prompt="Nombre del indicador" sqref="B28:B30" xr:uid="{A9C65D37-CD06-4BAB-8513-78845ABD13E3}"/>
    <dataValidation allowBlank="1" showInputMessage="1" showErrorMessage="1" prompt="Meta anual del indicador" sqref="C28:C30 E28" xr:uid="{AA25792F-0A50-434C-8371-945A2ADE5FA9}"/>
    <dataValidation allowBlank="1" showInputMessage="1" showErrorMessage="1" prompt="Monto presupuestado para el producto" sqref="D28:D30 E29:F30 F28" xr:uid="{46CAD1BD-7CC9-4925-8890-4CA2F8CA78AB}"/>
    <dataValidation allowBlank="1" showInputMessage="1" showErrorMessage="1" prompt="Meta alcanzada en el trimestre" sqref="G28:G30" xr:uid="{CEF23409-15FA-48A5-8A32-2CFE1E6CE4CA}"/>
    <dataValidation allowBlank="1" showInputMessage="1" showErrorMessage="1" prompt="Monto ejecutado en el trimestre" sqref="H28:H30" xr:uid="{E167CE0D-E8BA-48CE-9F14-794920FF1A67}"/>
  </dataValidations>
  <pageMargins left="1.1023622047244095" right="0.31496062992125984" top="0.74803149606299213" bottom="0.15748031496062992" header="0.31496062992125984" footer="0.31496062992125984"/>
  <pageSetup scale="5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af3ffa-373d-438c-95a9-0d121ffd0561">
      <Terms xmlns="http://schemas.microsoft.com/office/infopath/2007/PartnerControls"/>
    </lcf76f155ced4ddcb4097134ff3c332f>
    <TaxCatchAll xmlns="e8aac882-6a09-450d-b22e-4c84c95a6680" xsi:nil="true"/>
    <SharedWithUsers xmlns="e8aac882-6a09-450d-b22e-4c84c95a6680">
      <UserInfo>
        <DisplayName>Juan Omar Pilar</DisplayName>
        <AccountId>249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9CE1B7778FCD47A11F05068CD07598" ma:contentTypeVersion="17" ma:contentTypeDescription="Crear nuevo documento." ma:contentTypeScope="" ma:versionID="8bbe0ab0849b35654cf849ef33b0925e">
  <xsd:schema xmlns:xsd="http://www.w3.org/2001/XMLSchema" xmlns:xs="http://www.w3.org/2001/XMLSchema" xmlns:p="http://schemas.microsoft.com/office/2006/metadata/properties" xmlns:ns2="f5af3ffa-373d-438c-95a9-0d121ffd0561" xmlns:ns3="e8aac882-6a09-450d-b22e-4c84c95a6680" targetNamespace="http://schemas.microsoft.com/office/2006/metadata/properties" ma:root="true" ma:fieldsID="1bd9226ed7f59c7b7f3a8e8bc5036fea" ns2:_="" ns3:_="">
    <xsd:import namespace="f5af3ffa-373d-438c-95a9-0d121ffd0561"/>
    <xsd:import namespace="e8aac882-6a09-450d-b22e-4c84c95a66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f3ffa-373d-438c-95a9-0d121ffd0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4e3c4af-e562-4eab-9a65-754e008a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ac882-6a09-450d-b22e-4c84c95a66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f7c003-a48f-4e94-a054-0cf6225be312}" ma:internalName="TaxCatchAll" ma:showField="CatchAllData" ma:web="e8aac882-6a09-450d-b22e-4c84c95a66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A168B5-A8B3-47CB-9C93-22A0E079BBC5}">
  <ds:schemaRefs>
    <ds:schemaRef ds:uri="http://schemas.microsoft.com/office/2006/metadata/properties"/>
    <ds:schemaRef ds:uri="http://schemas.microsoft.com/office/infopath/2007/PartnerControls"/>
    <ds:schemaRef ds:uri="f5af3ffa-373d-438c-95a9-0d121ffd0561"/>
    <ds:schemaRef ds:uri="e8aac882-6a09-450d-b22e-4c84c95a6680"/>
  </ds:schemaRefs>
</ds:datastoreItem>
</file>

<file path=customXml/itemProps2.xml><?xml version="1.0" encoding="utf-8"?>
<ds:datastoreItem xmlns:ds="http://schemas.openxmlformats.org/officeDocument/2006/customXml" ds:itemID="{94F31672-CEC5-4E0F-BB60-A5348D1FA6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B5800D-C472-49F7-8E58-11EC5536C1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f3ffa-373d-438c-95a9-0d121ffd0561"/>
    <ds:schemaRef ds:uri="e8aac882-6a09-450d-b22e-4c84c95a66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Fisicos Fin.anual Ene.-Dic.2023</vt:lpstr>
      <vt:lpstr>Hoja1 (2)</vt:lpstr>
      <vt:lpstr>'Fisicos Fin.anual Ene.-Dic.2023'!Área_de_impresión</vt:lpstr>
      <vt:lpstr>'Hoja1 (2)'!Área_de_impresión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>Yonuery De La Cruz Espinosa</cp:lastModifiedBy>
  <cp:revision/>
  <cp:lastPrinted>2024-01-15T18:33:59Z</cp:lastPrinted>
  <dcterms:created xsi:type="dcterms:W3CDTF">2021-03-22T15:50:10Z</dcterms:created>
  <dcterms:modified xsi:type="dcterms:W3CDTF">2024-01-17T15:53:21Z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0x010100DF9CE1B7778FCD47A11F05068CD07598</vt:lpwstr>
  </property>
  <property fmtid="{D5CDD505-2E9C-101B-9397-08002B2CF9AE}" pid="3" name="MediaServiceImageTags">
    <vt:lpwstr/>
  </property>
</Properties>
</file>