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ownloads\"/>
    </mc:Choice>
  </mc:AlternateContent>
  <xr:revisionPtr revIDLastSave="0" documentId="13_ncr:1_{DA5548BB-D5FF-4D9C-BA1F-F884B1CD9B1E}" xr6:coauthVersionLast="47" xr6:coauthVersionMax="47" xr10:uidLastSave="{00000000-0000-0000-0000-000000000000}"/>
  <bookViews>
    <workbookView xWindow="6735" yWindow="1755" windowWidth="25380" windowHeight="11295" xr2:uid="{F2A9D4E6-1934-48D7-8B88-D3FEBA5FA077}"/>
  </bookViews>
  <sheets>
    <sheet name="Ejecución Pres. Agosto 2023" sheetId="1" r:id="rId1"/>
    <sheet name="P1 Ejecucion  (2)" sheetId="2" state="hidden" r:id="rId2"/>
  </sheets>
  <externalReferences>
    <externalReference r:id="rId3"/>
  </externalReferences>
  <definedNames>
    <definedName name="_xlnm._FilterDatabase" localSheetId="1" hidden="1">'P1 Ejecucion  (2)'!$B$8:$O$84</definedName>
    <definedName name="_xlnm.Print_Area" localSheetId="0">'Ejecución Pres. Agosto 2023'!$B$1:$O$97</definedName>
    <definedName name="_xlnm.Print_Area" localSheetId="1">'P1 Ejecucion  (2)'!$B$1:$O$97</definedName>
    <definedName name="_xlnm.Print_Titles" localSheetId="0">'Ejecución Pres. Agosto 2023'!$1:$7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2" l="1"/>
  <c r="O33" i="2"/>
  <c r="O65" i="2"/>
  <c r="O66" i="2"/>
  <c r="O55" i="2"/>
  <c r="O60" i="2"/>
  <c r="O61" i="2"/>
  <c r="O47" i="2"/>
  <c r="O48" i="2"/>
  <c r="O49" i="2"/>
  <c r="O50" i="2"/>
  <c r="J46" i="2"/>
  <c r="J38" i="2"/>
  <c r="J36" i="2" s="1"/>
  <c r="O40" i="2"/>
  <c r="O41" i="2"/>
  <c r="O42" i="2"/>
  <c r="O43" i="2"/>
  <c r="O44" i="2"/>
  <c r="O30" i="2"/>
  <c r="O34" i="2"/>
  <c r="O13" i="2"/>
  <c r="O14" i="2"/>
  <c r="I26" i="2"/>
  <c r="H11" i="2"/>
  <c r="I82" i="2"/>
  <c r="O78" i="2"/>
  <c r="I76" i="2"/>
  <c r="O72" i="2"/>
  <c r="O69" i="2"/>
  <c r="I67" i="2"/>
  <c r="O54" i="2"/>
  <c r="I52" i="2"/>
  <c r="C70" i="2"/>
  <c r="E70" i="2"/>
  <c r="E62" i="2"/>
  <c r="F62" i="2"/>
  <c r="G62" i="2"/>
  <c r="H62" i="2"/>
  <c r="G52" i="2"/>
  <c r="G26" i="2"/>
  <c r="G16" i="2"/>
  <c r="H16" i="2"/>
  <c r="F16" i="2"/>
  <c r="F52" i="2"/>
  <c r="H52" i="2"/>
  <c r="F45" i="2"/>
  <c r="G45" i="2"/>
  <c r="H45" i="2"/>
  <c r="H26" i="2"/>
  <c r="F36" i="2"/>
  <c r="G36" i="2"/>
  <c r="H36" i="2"/>
  <c r="F26" i="2"/>
  <c r="O59" i="2"/>
  <c r="O39" i="2"/>
  <c r="O31" i="2"/>
  <c r="D82" i="2"/>
  <c r="E82" i="2"/>
  <c r="F82" i="2"/>
  <c r="G82" i="2"/>
  <c r="H82" i="2"/>
  <c r="C82" i="2"/>
  <c r="H79" i="2"/>
  <c r="G79" i="2"/>
  <c r="F79" i="2"/>
  <c r="E79" i="2"/>
  <c r="D79" i="2"/>
  <c r="C79" i="2"/>
  <c r="D76" i="2"/>
  <c r="E76" i="2"/>
  <c r="F76" i="2"/>
  <c r="G76" i="2"/>
  <c r="H76" i="2"/>
  <c r="C76" i="2"/>
  <c r="G70" i="2"/>
  <c r="D67" i="2"/>
  <c r="D62" i="2"/>
  <c r="E52" i="2"/>
  <c r="E45" i="2"/>
  <c r="D45" i="2"/>
  <c r="E36" i="2"/>
  <c r="D36" i="2"/>
  <c r="E26" i="2"/>
  <c r="D26" i="2"/>
  <c r="E16" i="2"/>
  <c r="D10" i="2"/>
  <c r="E10" i="2"/>
  <c r="O81" i="2"/>
  <c r="O75" i="2"/>
  <c r="C67" i="2"/>
  <c r="O73" i="2"/>
  <c r="O74" i="2"/>
  <c r="O11" i="1"/>
  <c r="O51" i="2"/>
  <c r="N82" i="2"/>
  <c r="M82" i="2"/>
  <c r="L82" i="2"/>
  <c r="K82" i="2"/>
  <c r="J82" i="2"/>
  <c r="N79" i="2"/>
  <c r="M79" i="2"/>
  <c r="L79" i="2"/>
  <c r="K79" i="2"/>
  <c r="J79" i="2"/>
  <c r="I79" i="2"/>
  <c r="N76" i="2"/>
  <c r="M76" i="2"/>
  <c r="L76" i="2"/>
  <c r="K76" i="2"/>
  <c r="J76" i="2"/>
  <c r="N70" i="2"/>
  <c r="M70" i="2"/>
  <c r="L70" i="2"/>
  <c r="K70" i="2"/>
  <c r="J70" i="2"/>
  <c r="I70" i="2"/>
  <c r="H70" i="2"/>
  <c r="F70" i="2"/>
  <c r="D70" i="2"/>
  <c r="N67" i="2"/>
  <c r="M67" i="2"/>
  <c r="L67" i="2"/>
  <c r="K67" i="2"/>
  <c r="J67" i="2"/>
  <c r="E67" i="2"/>
  <c r="N62" i="2"/>
  <c r="M62" i="2"/>
  <c r="L62" i="2"/>
  <c r="K62" i="2"/>
  <c r="N52" i="2"/>
  <c r="M52" i="2"/>
  <c r="L52" i="2"/>
  <c r="K52" i="2"/>
  <c r="D52" i="2"/>
  <c r="N45" i="2"/>
  <c r="M45" i="2"/>
  <c r="L45" i="2"/>
  <c r="K45" i="2"/>
  <c r="I45" i="2"/>
  <c r="N36" i="2"/>
  <c r="M36" i="2"/>
  <c r="L36" i="2"/>
  <c r="K36" i="2"/>
  <c r="I36" i="2"/>
  <c r="N26" i="2"/>
  <c r="M26" i="2"/>
  <c r="L26" i="2"/>
  <c r="K26" i="2"/>
  <c r="N16" i="2"/>
  <c r="M16" i="2"/>
  <c r="L16" i="2"/>
  <c r="K16" i="2"/>
  <c r="D16" i="2"/>
  <c r="N10" i="2"/>
  <c r="M10" i="2"/>
  <c r="L10" i="2"/>
  <c r="K10" i="2"/>
  <c r="O20" i="1"/>
  <c r="O21" i="1"/>
  <c r="O22" i="1"/>
  <c r="O24" i="1"/>
  <c r="O18" i="1"/>
  <c r="O83" i="1"/>
  <c r="N82" i="1"/>
  <c r="M82" i="1"/>
  <c r="L82" i="1"/>
  <c r="K82" i="1"/>
  <c r="J82" i="1"/>
  <c r="I82" i="1"/>
  <c r="H82" i="1"/>
  <c r="G82" i="1"/>
  <c r="F82" i="1"/>
  <c r="E82" i="1"/>
  <c r="D82" i="1"/>
  <c r="C82" i="1"/>
  <c r="O81" i="1"/>
  <c r="O80" i="1"/>
  <c r="N79" i="1"/>
  <c r="M79" i="1"/>
  <c r="L79" i="1"/>
  <c r="K79" i="1"/>
  <c r="J79" i="1"/>
  <c r="I79" i="1"/>
  <c r="H79" i="1"/>
  <c r="G79" i="1"/>
  <c r="F79" i="1"/>
  <c r="E79" i="1"/>
  <c r="D79" i="1"/>
  <c r="C79" i="1"/>
  <c r="O79" i="1" s="1"/>
  <c r="O78" i="1"/>
  <c r="O77" i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O75" i="1"/>
  <c r="O74" i="1"/>
  <c r="O73" i="1"/>
  <c r="O72" i="1"/>
  <c r="O71" i="1"/>
  <c r="N70" i="1"/>
  <c r="M70" i="1"/>
  <c r="L70" i="1"/>
  <c r="K70" i="1"/>
  <c r="J70" i="1"/>
  <c r="I70" i="1"/>
  <c r="H70" i="1"/>
  <c r="G70" i="1"/>
  <c r="F70" i="1"/>
  <c r="E70" i="1"/>
  <c r="D70" i="1"/>
  <c r="C70" i="1"/>
  <c r="O70" i="1" s="1"/>
  <c r="O69" i="1"/>
  <c r="O68" i="1"/>
  <c r="N67" i="1"/>
  <c r="M67" i="1"/>
  <c r="L67" i="1"/>
  <c r="K67" i="1"/>
  <c r="J67" i="1"/>
  <c r="I67" i="1"/>
  <c r="H67" i="1"/>
  <c r="G67" i="1"/>
  <c r="F67" i="1"/>
  <c r="E67" i="1"/>
  <c r="D67" i="1"/>
  <c r="C67" i="1"/>
  <c r="O67" i="1" s="1"/>
  <c r="O66" i="1"/>
  <c r="O65" i="1"/>
  <c r="O64" i="1"/>
  <c r="O63" i="1"/>
  <c r="N62" i="1"/>
  <c r="M62" i="1"/>
  <c r="L62" i="1"/>
  <c r="K62" i="1"/>
  <c r="J62" i="1"/>
  <c r="I62" i="1"/>
  <c r="H62" i="1"/>
  <c r="G62" i="1"/>
  <c r="F62" i="1"/>
  <c r="E62" i="1"/>
  <c r="D62" i="1"/>
  <c r="C62" i="1"/>
  <c r="O61" i="1"/>
  <c r="O60" i="1"/>
  <c r="O59" i="1"/>
  <c r="O58" i="1"/>
  <c r="O57" i="1"/>
  <c r="O56" i="1"/>
  <c r="O55" i="1"/>
  <c r="O54" i="1"/>
  <c r="O53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O50" i="1"/>
  <c r="O49" i="1"/>
  <c r="O48" i="1"/>
  <c r="O47" i="1"/>
  <c r="O46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O43" i="1"/>
  <c r="O42" i="1"/>
  <c r="O41" i="1"/>
  <c r="O40" i="1"/>
  <c r="O39" i="1"/>
  <c r="O38" i="1"/>
  <c r="O37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O34" i="1"/>
  <c r="O33" i="1"/>
  <c r="O32" i="1"/>
  <c r="O31" i="1"/>
  <c r="O30" i="1"/>
  <c r="O29" i="1"/>
  <c r="O28" i="1"/>
  <c r="O27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O23" i="1"/>
  <c r="O19" i="1"/>
  <c r="O17" i="1"/>
  <c r="N16" i="1"/>
  <c r="M16" i="1"/>
  <c r="L16" i="1"/>
  <c r="K16" i="1"/>
  <c r="J16" i="1"/>
  <c r="I16" i="1"/>
  <c r="H16" i="1"/>
  <c r="F16" i="1"/>
  <c r="E16" i="1"/>
  <c r="D16" i="1"/>
  <c r="C16" i="1"/>
  <c r="O15" i="1"/>
  <c r="O14" i="1"/>
  <c r="O13" i="1"/>
  <c r="O12" i="1"/>
  <c r="N10" i="1"/>
  <c r="M10" i="1"/>
  <c r="L10" i="1"/>
  <c r="K10" i="1"/>
  <c r="J10" i="1"/>
  <c r="I10" i="1"/>
  <c r="H10" i="1"/>
  <c r="G10" i="1"/>
  <c r="F10" i="1"/>
  <c r="E10" i="1"/>
  <c r="D10" i="1"/>
  <c r="C10" i="1"/>
  <c r="J52" i="2" l="1"/>
  <c r="O38" i="2"/>
  <c r="J62" i="2"/>
  <c r="J45" i="2"/>
  <c r="J26" i="2"/>
  <c r="J16" i="2"/>
  <c r="J10" i="2"/>
  <c r="I62" i="2"/>
  <c r="I16" i="2"/>
  <c r="I10" i="2"/>
  <c r="O58" i="2"/>
  <c r="O64" i="2"/>
  <c r="O56" i="2"/>
  <c r="O57" i="2"/>
  <c r="O29" i="2"/>
  <c r="O35" i="2"/>
  <c r="O28" i="2"/>
  <c r="F10" i="2"/>
  <c r="O62" i="1"/>
  <c r="O53" i="2"/>
  <c r="O27" i="2"/>
  <c r="G10" i="2"/>
  <c r="O12" i="2"/>
  <c r="C16" i="2"/>
  <c r="O25" i="2"/>
  <c r="O15" i="2"/>
  <c r="O68" i="2"/>
  <c r="C62" i="2"/>
  <c r="C52" i="2"/>
  <c r="C45" i="2"/>
  <c r="C36" i="2"/>
  <c r="C26" i="2"/>
  <c r="O19" i="2"/>
  <c r="O22" i="2"/>
  <c r="O20" i="2"/>
  <c r="C10" i="2"/>
  <c r="O11" i="2"/>
  <c r="O24" i="2"/>
  <c r="O23" i="2"/>
  <c r="O21" i="2"/>
  <c r="O17" i="2"/>
  <c r="H10" i="2"/>
  <c r="O83" i="2"/>
  <c r="O80" i="2"/>
  <c r="O77" i="2"/>
  <c r="O71" i="2"/>
  <c r="O63" i="2"/>
  <c r="O46" i="2"/>
  <c r="O37" i="2"/>
  <c r="O18" i="2"/>
  <c r="D84" i="2"/>
  <c r="O79" i="2"/>
  <c r="O67" i="2"/>
  <c r="O70" i="2"/>
  <c r="O76" i="2"/>
  <c r="K84" i="2"/>
  <c r="L84" i="2"/>
  <c r="M84" i="2"/>
  <c r="N84" i="2"/>
  <c r="E84" i="2"/>
  <c r="G16" i="1"/>
  <c r="G84" i="1" s="1"/>
  <c r="O45" i="1"/>
  <c r="C84" i="1"/>
  <c r="O52" i="1"/>
  <c r="N84" i="1"/>
  <c r="O36" i="1"/>
  <c r="O26" i="1"/>
  <c r="H84" i="1"/>
  <c r="I84" i="1"/>
  <c r="M84" i="1"/>
  <c r="K84" i="1"/>
  <c r="F84" i="1"/>
  <c r="D84" i="1"/>
  <c r="E84" i="1"/>
  <c r="J84" i="1"/>
  <c r="O10" i="1"/>
  <c r="L84" i="1"/>
  <c r="O82" i="1"/>
  <c r="J84" i="2" l="1"/>
  <c r="I84" i="2"/>
  <c r="F84" i="2"/>
  <c r="O16" i="2"/>
  <c r="O10" i="2"/>
  <c r="O62" i="2"/>
  <c r="O52" i="2"/>
  <c r="O45" i="2"/>
  <c r="O26" i="2"/>
  <c r="O36" i="2"/>
  <c r="H84" i="2"/>
  <c r="G84" i="2"/>
  <c r="O16" i="1"/>
  <c r="O84" i="1" s="1"/>
  <c r="O82" i="2" l="1"/>
  <c r="O84" i="2" s="1"/>
  <c r="C84" i="2"/>
</calcChain>
</file>

<file path=xl/sharedStrings.xml><?xml version="1.0" encoding="utf-8"?>
<sst xmlns="http://schemas.openxmlformats.org/spreadsheetml/2006/main" count="205" uniqueCount="175">
  <si>
    <t>0223 - Ministerio de la Vivienda, Hábitat y Edificaciones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</si>
  <si>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</si>
  <si>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</si>
  <si>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</si>
  <si>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</si>
  <si>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</si>
  <si>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</si>
  <si>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</si>
  <si>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</si>
  <si>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</si>
  <si>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</si>
  <si>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</si>
  <si>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</si>
  <si>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</si>
  <si>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</si>
  <si>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</si>
  <si>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</si>
  <si>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</si>
  <si>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</si>
  <si>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</si>
  <si>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</si>
  <si>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</si>
  <si>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</si>
  <si>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</si>
  <si>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</si>
  <si>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</si>
  <si>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</si>
  <si>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</si>
  <si>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</si>
  <si>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</si>
  <si>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</si>
  <si>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</si>
  <si>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</si>
  <si>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</si>
  <si>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</si>
  <si>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</si>
  <si>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</si>
  <si>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</si>
  <si>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</si>
  <si>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</si>
  <si>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</si>
  <si>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</si>
  <si>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</si>
  <si>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</si>
  <si>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</si>
  <si>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</si>
  <si>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</si>
  <si>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</si>
  <si>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</si>
  <si>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</si>
  <si>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</si>
  <si>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</si>
  <si>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</si>
  <si>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</si>
  <si>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</si>
  <si>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</si>
  <si>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</si>
  <si>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</si>
  <si>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</si>
  <si>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</si>
  <si>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</si>
  <si>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</si>
  <si>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</si>
  <si>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</si>
  <si>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</si>
  <si>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</si>
  <si>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</si>
  <si>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</si>
  <si>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</si>
  <si>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</si>
  <si>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</si>
  <si>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</si>
  <si>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</si>
  <si>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</si>
  <si>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</si>
  <si>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</si>
  <si>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</si>
  <si>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</si>
  <si>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2.9.3.1- INTERESES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</si>
  <si>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</si>
  <si>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</si>
  <si>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</si>
  <si>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</si>
  <si>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</si>
  <si>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</si>
  <si>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</si>
  <si>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</si>
  <si>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</si>
  <si>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</si>
  <si>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</si>
  <si>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</si>
  <si>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</si>
  <si>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</si>
  <si>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Giannina Méndez</t>
  </si>
  <si>
    <t>Ing. Juan Juliá Calac</t>
  </si>
  <si>
    <t>Depto. De Ejec. Presupuestaria</t>
  </si>
  <si>
    <t>Directora Financiera</t>
  </si>
  <si>
    <t>Viceministro adm. y financiero</t>
  </si>
  <si>
    <t>Lic. Lizzy Maxiel Martinez Amadis</t>
  </si>
  <si>
    <t>2.2.3-VIÁTICOS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</si>
  <si>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</si>
  <si>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</si>
  <si>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</si>
  <si>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</si>
  <si>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</si>
  <si>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2.2.1-SERVICIOS BÁSICOS</t>
  </si>
  <si>
    <t>2.2.2-PUBLICIDAD, IMPRESIÓN Y ENCUADERNACIÓN</t>
  </si>
  <si>
    <t>2.2-CONTRATACIÓN DE SERVICIOS</t>
  </si>
  <si>
    <t>0223-Ministerio de la Vivienda, Hábitat y Edificaciones</t>
  </si>
  <si>
    <t>2-GASTOS</t>
  </si>
  <si>
    <t>2.1-REMUNERACIONES Y CONTRIBUCIONES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</si>
  <si>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</si>
  <si>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</si>
  <si>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</si>
  <si>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</si>
  <si>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</si>
  <si>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</si>
  <si>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</si>
  <si>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</si>
  <si>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</si>
  <si>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</si>
  <si>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</si>
  <si>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</si>
  <si>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</si>
  <si>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</si>
  <si>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</si>
  <si>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</si>
  <si>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</si>
  <si>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</si>
  <si>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</si>
  <si>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</si>
  <si>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</si>
  <si>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</si>
  <si>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</si>
  <si>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</si>
  <si>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</si>
  <si>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</si>
  <si>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</si>
  <si>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</si>
  <si>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</si>
  <si>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</si>
  <si>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</si>
  <si>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</si>
  <si>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</si>
  <si>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</si>
  <si>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</si>
  <si>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</si>
  <si>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</si>
  <si>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</si>
  <si>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</si>
  <si>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</si>
  <si>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</si>
  <si>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</si>
  <si>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</si>
  <si>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</si>
  <si>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</si>
  <si>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</si>
  <si>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</si>
  <si>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</si>
  <si>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</si>
  <si>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</si>
  <si>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</si>
  <si>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</si>
  <si>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</si>
  <si>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</si>
  <si>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</si>
  <si>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</si>
  <si>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</si>
  <si>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</si>
  <si>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</si>
  <si>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</si>
  <si>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</si>
  <si>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2.3.3-PAPEL, CARTÓN E IMPRESOS</t>
  </si>
  <si>
    <t>2.3.5-CUERO, CAUCHO Y PLÁSTICO</t>
  </si>
  <si>
    <t>Fuente: reporte del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</si>
</sst>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vertical="center"/>
    </xf>
    <xf numFmtId="43" fontId="3" fillId="4" borderId="0" xfId="1" applyFont="1" applyFill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43" fontId="7" fillId="0" borderId="0" xfId="1" applyFont="1" applyAlignment="1">
      <alignment horizontal="right"/>
    </xf>
    <xf numFmtId="43" fontId="0" fillId="0" borderId="5" xfId="1" applyFont="1" applyBorder="1"/>
    <xf numFmtId="164" fontId="0" fillId="0" borderId="0" xfId="0" applyNumberFormat="1" applyAlignment="1">
      <alignment vertical="center"/>
    </xf>
    <xf numFmtId="43" fontId="3" fillId="0" borderId="4" xfId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3" fontId="2" fillId="2" borderId="6" xfId="1" applyFont="1" applyFill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8" xfId="0" applyBorder="1" applyAlignment="1">
      <alignment vertical="center" wrapText="1"/>
    </xf>
    <xf numFmtId="0" fontId="8" fillId="5" borderId="9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3" fontId="0" fillId="0" borderId="0" xfId="1" applyFont="1" applyAlignment="1">
      <alignment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3" fillId="0" borderId="7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1769642</xdr:colOff>
      <xdr:row>6</xdr:row>
      <xdr:rowOff>50400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7A1F24-9276-4BAD-BF3F-BBA9B4B7F4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62000" y="108857"/>
          <a:ext cx="1769642" cy="1284568"/>
        </a:xfrm>
        <a:prstGeom prst="rect">
          <a:avLst/>
        </a:prstGeom>
      </xdr:spPr>
    </xdr:pic>
    <xdr:clientData/>
  </xdr:twoCellAnchor>
  <xdr:twoCellAnchor>
    <xdr:from>
      <xdr:col>1</xdr:col>
      <xdr:colOff>293077</xdr:colOff>
      <xdr:row>92</xdr:row>
      <xdr:rowOff>109904</xdr:rowOff>
    </xdr:from>
    <xdr:to>
      <xdr:col>1</xdr:col>
      <xdr:colOff>4198404</xdr:colOff>
      <xdr:row>92</xdr:row>
      <xdr:rowOff>138671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7CA23B3-BDD9-46C9-9A6C-53C0AFF41265}"/>
            </a:ext>
          </a:extLst>
        </xdr:cNvPr>
        <xdr:cNvCxnSpPr/>
      </xdr:nvCxnSpPr>
      <xdr:spPr>
        <a:xfrm>
          <a:off x="1050192" y="19709423"/>
          <a:ext cx="3905327" cy="287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891443</xdr:colOff>
      <xdr:row>92</xdr:row>
      <xdr:rowOff>109904</xdr:rowOff>
    </xdr:from>
    <xdr:to>
      <xdr:col>7</xdr:col>
      <xdr:colOff>793750</xdr:colOff>
      <xdr:row>92</xdr:row>
      <xdr:rowOff>134327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3BC567E-04E2-46E7-915F-F138741FBA87}"/>
            </a:ext>
          </a:extLst>
        </xdr:cNvPr>
        <xdr:cNvCxnSpPr/>
      </xdr:nvCxnSpPr>
      <xdr:spPr>
        <a:xfrm>
          <a:off x="10514135" y="19709423"/>
          <a:ext cx="2991827" cy="244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498620</xdr:colOff>
      <xdr:row>92</xdr:row>
      <xdr:rowOff>157961</xdr:rowOff>
    </xdr:from>
    <xdr:to>
      <xdr:col>13</xdr:col>
      <xdr:colOff>698032</xdr:colOff>
      <xdr:row>92</xdr:row>
      <xdr:rowOff>171450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D243684-E870-4036-99EB-438ED451E6F6}"/>
            </a:ext>
          </a:extLst>
        </xdr:cNvPr>
        <xdr:cNvCxnSpPr/>
      </xdr:nvCxnSpPr>
      <xdr:spPr>
        <a:xfrm>
          <a:off x="19558145" y="19217486"/>
          <a:ext cx="3199787" cy="134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1769642</xdr:colOff>
      <xdr:row>6</xdr:row>
      <xdr:rowOff>50400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CA732E-3C92-4717-918F-BE761D3DDD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62000" y="108857"/>
          <a:ext cx="1769642" cy="1284568"/>
        </a:xfrm>
        <a:prstGeom prst="rect">
          <a:avLst/>
        </a:prstGeom>
      </xdr:spPr>
    </xdr:pic>
    <xdr:clientData/>
  </xdr:twoCellAnchor>
  <xdr:twoCellAnchor>
    <xdr:from>
      <xdr:col>1</xdr:col>
      <xdr:colOff>293077</xdr:colOff>
      <xdr:row>92</xdr:row>
      <xdr:rowOff>109904</xdr:rowOff>
    </xdr:from>
    <xdr:to>
      <xdr:col>1</xdr:col>
      <xdr:colOff>4198404</xdr:colOff>
      <xdr:row>92</xdr:row>
      <xdr:rowOff>138671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A7F4AC4-CC9B-4C12-AAC2-26A00D9B3CA3}"/>
            </a:ext>
          </a:extLst>
        </xdr:cNvPr>
        <xdr:cNvCxnSpPr/>
      </xdr:nvCxnSpPr>
      <xdr:spPr>
        <a:xfrm>
          <a:off x="1055077" y="19521854"/>
          <a:ext cx="3905327" cy="287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891443</xdr:colOff>
      <xdr:row>92</xdr:row>
      <xdr:rowOff>109904</xdr:rowOff>
    </xdr:from>
    <xdr:to>
      <xdr:col>7</xdr:col>
      <xdr:colOff>793750</xdr:colOff>
      <xdr:row>92</xdr:row>
      <xdr:rowOff>134327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A17660A-F8DF-47D5-845E-6C13B2E9D149}"/>
            </a:ext>
          </a:extLst>
        </xdr:cNvPr>
        <xdr:cNvCxnSpPr/>
      </xdr:nvCxnSpPr>
      <xdr:spPr>
        <a:xfrm>
          <a:off x="4962525" y="19521854"/>
          <a:ext cx="2346325" cy="244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498620</xdr:colOff>
      <xdr:row>92</xdr:row>
      <xdr:rowOff>157961</xdr:rowOff>
    </xdr:from>
    <xdr:to>
      <xdr:col>13</xdr:col>
      <xdr:colOff>698032</xdr:colOff>
      <xdr:row>92</xdr:row>
      <xdr:rowOff>171450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B086D70-8D30-4AC1-B6C4-E380AC86016C}"/>
            </a:ext>
          </a:extLst>
        </xdr:cNvPr>
        <xdr:cNvCxnSpPr/>
      </xdr:nvCxnSpPr>
      <xdr:spPr>
        <a:xfrm>
          <a:off x="13366895" y="19569911"/>
          <a:ext cx="3199787" cy="134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vird-my.sharepoint.com/personal/juan_noyola_mived_gob_do/Documents/Datos%20adjuntos/EG004_00107008310_20230901140621_tDiPh.xlsx" TargetMode="External"/><Relationship Id="rId1" Type="http://schemas.openxmlformats.org/officeDocument/2006/relationships/externalLinkPath" Target="https://invird-my.sharepoint.com/personal/juan_noyola_mived_gob_do/Documents/Datos%20adjuntos/EG004_00107008310_20230901140621_tDi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9">
          <cell r="B9" t="str">
            <v>2.1.1-REMUNERACIONES</v>
          </cell>
          <cell r="C9">
            <v>806219837.57000005</v>
          </cell>
          <cell r="D9">
            <v>97712688.290000007</v>
          </cell>
          <cell r="E9">
            <v>96984483.260000005</v>
          </cell>
          <cell r="F9">
            <v>103202022.89</v>
          </cell>
          <cell r="G9">
            <v>102852596.87</v>
          </cell>
          <cell r="H9">
            <v>103037217.01000001</v>
          </cell>
          <cell r="I9">
            <v>100110039.38</v>
          </cell>
          <cell r="J9">
            <v>100256695.09</v>
          </cell>
          <cell r="K9">
            <v>102064094.78</v>
          </cell>
        </row>
        <row r="10">
          <cell r="B10" t="str">
            <v>2.1.2-SOBRESUELDOS</v>
          </cell>
          <cell r="C10">
            <v>123977948.94</v>
          </cell>
          <cell r="D10">
            <v>5088000</v>
          </cell>
          <cell r="E10">
            <v>5118000</v>
          </cell>
          <cell r="F10">
            <v>5068000</v>
          </cell>
          <cell r="G10">
            <v>81967160.450000003</v>
          </cell>
          <cell r="H10">
            <v>11053788.49</v>
          </cell>
          <cell r="I10">
            <v>5241000</v>
          </cell>
          <cell r="J10">
            <v>5213500</v>
          </cell>
          <cell r="K10">
            <v>5228500</v>
          </cell>
        </row>
        <row r="11">
          <cell r="B11" t="str">
            <v>2.1.5-CONTRIBUCIONES A LA SEGURIDAD SOCIAL</v>
          </cell>
          <cell r="C11">
            <v>120166384.26000001</v>
          </cell>
          <cell r="D11">
            <v>14764784.57</v>
          </cell>
          <cell r="E11">
            <v>14652102.560000001</v>
          </cell>
          <cell r="F11">
            <v>14976249.699999999</v>
          </cell>
          <cell r="G11">
            <v>15214982.789999999</v>
          </cell>
          <cell r="H11">
            <v>15193002.75</v>
          </cell>
          <cell r="I11">
            <v>15011553.609999999</v>
          </cell>
          <cell r="J11">
            <v>15229251.76</v>
          </cell>
          <cell r="K11">
            <v>15124456.52</v>
          </cell>
        </row>
        <row r="12">
          <cell r="B12" t="str">
            <v>2.2-CONTRATACIÓN DE SERVICIOS</v>
          </cell>
          <cell r="C12">
            <v>469119498.24000001</v>
          </cell>
          <cell r="D12">
            <v>16990964.030000001</v>
          </cell>
          <cell r="E12">
            <v>68956404.640000001</v>
          </cell>
          <cell r="F12">
            <v>49075796.659999996</v>
          </cell>
          <cell r="G12">
            <v>94043525.629999995</v>
          </cell>
          <cell r="H12">
            <v>80618944.230000004</v>
          </cell>
          <cell r="I12">
            <v>20985806.690000001</v>
          </cell>
          <cell r="J12">
            <v>110118503.47</v>
          </cell>
          <cell r="K12">
            <v>28329552.890000001</v>
          </cell>
        </row>
        <row r="13">
          <cell r="B13" t="str">
            <v>2.2.1-SERVICIOS BÁSICOS</v>
          </cell>
          <cell r="C13">
            <v>27698360.440000001</v>
          </cell>
          <cell r="D13">
            <v>3554779.55</v>
          </cell>
          <cell r="E13">
            <v>2349520.61</v>
          </cell>
          <cell r="F13">
            <v>4557000.05</v>
          </cell>
          <cell r="G13">
            <v>2309054.7200000002</v>
          </cell>
          <cell r="H13">
            <v>5029040.09</v>
          </cell>
          <cell r="I13">
            <v>2530698.71</v>
          </cell>
          <cell r="J13">
            <v>4972430.51</v>
          </cell>
          <cell r="K13">
            <v>2395836.2000000002</v>
          </cell>
        </row>
        <row r="14">
          <cell r="B14" t="str">
            <v>2.2.2-PUBLICIDAD, IMPRESIÓN Y ENCUADERNACIÓN</v>
          </cell>
          <cell r="C14">
            <v>75709957.950000003</v>
          </cell>
          <cell r="D14">
            <v>1201670</v>
          </cell>
          <cell r="E14">
            <v>472000</v>
          </cell>
          <cell r="F14">
            <v>5900000</v>
          </cell>
          <cell r="G14">
            <v>24174138.440000001</v>
          </cell>
          <cell r="H14">
            <v>4071472</v>
          </cell>
          <cell r="I14">
            <v>1938740</v>
          </cell>
          <cell r="J14">
            <v>30144752</v>
          </cell>
          <cell r="K14">
            <v>7807185.5099999998</v>
          </cell>
        </row>
        <row r="15">
          <cell r="B15" t="str">
            <v>2.2.3-VIÁTICOS</v>
          </cell>
          <cell r="C15">
            <v>18440909.5</v>
          </cell>
          <cell r="D15">
            <v>862510</v>
          </cell>
          <cell r="E15">
            <v>2804030</v>
          </cell>
          <cell r="F15">
            <v>3394714.5</v>
          </cell>
          <cell r="G15">
            <v>2202645</v>
          </cell>
          <cell r="H15">
            <v>2637512.5</v>
          </cell>
          <cell r="I15">
            <v>2354950</v>
          </cell>
          <cell r="J15">
            <v>3147880</v>
          </cell>
          <cell r="K15">
            <v>1036667.5</v>
          </cell>
        </row>
        <row r="16">
          <cell r="B16" t="str">
            <v>2.2.4-TRANSPORTE Y ALMACENAJE</v>
          </cell>
          <cell r="C16">
            <v>9584905.5999999996</v>
          </cell>
          <cell r="D16">
            <v>0</v>
          </cell>
          <cell r="E16">
            <v>3862937.3</v>
          </cell>
          <cell r="F16">
            <v>0</v>
          </cell>
          <cell r="G16">
            <v>4668306.5</v>
          </cell>
          <cell r="H16">
            <v>6750</v>
          </cell>
          <cell r="I16">
            <v>535600</v>
          </cell>
          <cell r="J16">
            <v>0</v>
          </cell>
          <cell r="K16">
            <v>511311.8</v>
          </cell>
        </row>
        <row r="17">
          <cell r="B17" t="str">
            <v>2.2.5-ALQUILERES Y RENTAS</v>
          </cell>
          <cell r="C17">
            <v>92837087.219999999</v>
          </cell>
          <cell r="D17">
            <v>4996696.6500000004</v>
          </cell>
          <cell r="E17">
            <v>5302958.99</v>
          </cell>
          <cell r="F17">
            <v>5187251.3600000003</v>
          </cell>
          <cell r="G17">
            <v>48724606.619999997</v>
          </cell>
          <cell r="H17">
            <v>14573114.869999999</v>
          </cell>
          <cell r="I17">
            <v>3906633.3</v>
          </cell>
          <cell r="J17">
            <v>6566926.54</v>
          </cell>
          <cell r="K17">
            <v>3578898.89</v>
          </cell>
        </row>
        <row r="18">
          <cell r="B18" t="str">
            <v>2.2.6-SEGUROS</v>
          </cell>
          <cell r="C18">
            <v>40685576.240000002</v>
          </cell>
          <cell r="D18">
            <v>2721953</v>
          </cell>
          <cell r="E18">
            <v>2583904.87</v>
          </cell>
          <cell r="F18">
            <v>20642786.559999999</v>
          </cell>
          <cell r="G18">
            <v>4064710.39</v>
          </cell>
          <cell r="H18">
            <v>2881853.27</v>
          </cell>
          <cell r="I18">
            <v>2776571.64</v>
          </cell>
          <cell r="J18">
            <v>2842485.99</v>
          </cell>
          <cell r="K18">
            <v>2171310.52</v>
          </cell>
        </row>
        <row r="19">
          <cell r="B19" t="str">
            <v>2.2.7-SERVICIOS DE CONSERVACIÓN, REPARACIONES MENORES E INSTALACIONES TEMPORALES</v>
          </cell>
          <cell r="C19">
            <v>12961490.279999999</v>
          </cell>
          <cell r="D19">
            <v>1503410.17</v>
          </cell>
          <cell r="E19">
            <v>461651.53</v>
          </cell>
          <cell r="F19">
            <v>1238995.1299999999</v>
          </cell>
          <cell r="G19">
            <v>3640166.04</v>
          </cell>
          <cell r="H19">
            <v>1315174</v>
          </cell>
          <cell r="I19">
            <v>2856269.97</v>
          </cell>
          <cell r="J19">
            <v>778008.05</v>
          </cell>
          <cell r="K19">
            <v>1167815.3899999999</v>
          </cell>
        </row>
        <row r="20">
          <cell r="B20" t="str">
            <v>2.2.8-OTROS SERVICIOS NO INCLUIDOS EN CONCEPTOS ANTERIORES</v>
          </cell>
          <cell r="C20">
            <v>170919787.19999999</v>
          </cell>
          <cell r="D20">
            <v>1470211.56</v>
          </cell>
          <cell r="E20">
            <v>48417459.399999999</v>
          </cell>
          <cell r="F20">
            <v>3923080.26</v>
          </cell>
          <cell r="G20">
            <v>976331.98</v>
          </cell>
          <cell r="H20">
            <v>48447160</v>
          </cell>
          <cell r="I20">
            <v>1964862.37</v>
          </cell>
          <cell r="J20">
            <v>60412138.219999999</v>
          </cell>
          <cell r="K20">
            <v>5308543.41</v>
          </cell>
        </row>
        <row r="21">
          <cell r="B21" t="str">
            <v>2.2.9-OTRAS CONTRATACIONES DE SERVICIOS</v>
          </cell>
          <cell r="C21">
            <v>20281423.809999999</v>
          </cell>
          <cell r="D21">
            <v>679733.1</v>
          </cell>
          <cell r="E21">
            <v>2701941.94</v>
          </cell>
          <cell r="F21">
            <v>4231968.8</v>
          </cell>
          <cell r="G21">
            <v>3283565.94</v>
          </cell>
          <cell r="H21">
            <v>1656867.5</v>
          </cell>
          <cell r="I21">
            <v>2121480.7000000002</v>
          </cell>
          <cell r="J21">
            <v>1253882.1599999999</v>
          </cell>
          <cell r="K21">
            <v>4351983.67</v>
          </cell>
        </row>
        <row r="22">
          <cell r="B22" t="str">
            <v>2.3-MATERIALES Y SUMINISTROS</v>
          </cell>
          <cell r="C22">
            <v>195682441.13999999</v>
          </cell>
          <cell r="D22">
            <v>8813399.3300000001</v>
          </cell>
          <cell r="E22">
            <v>19934879.670000002</v>
          </cell>
          <cell r="F22">
            <v>21226988.98</v>
          </cell>
          <cell r="G22">
            <v>59711598.090000004</v>
          </cell>
          <cell r="H22">
            <v>11401823.83</v>
          </cell>
          <cell r="I22">
            <v>11752562.539999999</v>
          </cell>
          <cell r="J22">
            <v>19115159.050000001</v>
          </cell>
          <cell r="K22">
            <v>43726029.649999999</v>
          </cell>
        </row>
        <row r="23">
          <cell r="B23" t="str">
            <v>2.3.1-ALIMENTOS Y PRODUCTOS AGROFORESTALES</v>
          </cell>
          <cell r="C23">
            <v>126807695.31999999</v>
          </cell>
          <cell r="D23">
            <v>34215</v>
          </cell>
          <cell r="E23">
            <v>12019035.24</v>
          </cell>
          <cell r="F23">
            <v>5511261.3700000001</v>
          </cell>
          <cell r="G23">
            <v>43236741.649999999</v>
          </cell>
          <cell r="H23">
            <v>58650</v>
          </cell>
          <cell r="I23">
            <v>7965083.6100000003</v>
          </cell>
          <cell r="J23">
            <v>15960614.939999999</v>
          </cell>
          <cell r="K23">
            <v>42022093.509999998</v>
          </cell>
        </row>
        <row r="24">
          <cell r="B24" t="str">
            <v>2.3.2-TEXTILES Y VESTUARIOS</v>
          </cell>
          <cell r="C24">
            <v>1807216.98</v>
          </cell>
          <cell r="D24">
            <v>694872.5</v>
          </cell>
          <cell r="E24">
            <v>75048</v>
          </cell>
          <cell r="F24">
            <v>0</v>
          </cell>
          <cell r="G24">
            <v>553656</v>
          </cell>
          <cell r="H24">
            <v>0</v>
          </cell>
          <cell r="I24">
            <v>460908</v>
          </cell>
          <cell r="J24">
            <v>0</v>
          </cell>
          <cell r="K24">
            <v>22732.48</v>
          </cell>
        </row>
        <row r="25">
          <cell r="B25" t="str">
            <v>2.3.3-PAPEL, CARTÓN E IMPRESOS</v>
          </cell>
          <cell r="C25">
            <v>2482041.25</v>
          </cell>
          <cell r="D25">
            <v>0</v>
          </cell>
          <cell r="E25">
            <v>0</v>
          </cell>
          <cell r="F25">
            <v>0</v>
          </cell>
          <cell r="G25">
            <v>315719.92</v>
          </cell>
          <cell r="H25">
            <v>1359042.5</v>
          </cell>
          <cell r="I25">
            <v>751425.38</v>
          </cell>
          <cell r="J25">
            <v>0</v>
          </cell>
          <cell r="K25">
            <v>55853.45</v>
          </cell>
        </row>
        <row r="26">
          <cell r="B26" t="str">
            <v>2.3.4-PRODUCTOS FARMACÉUTICOS</v>
          </cell>
          <cell r="C26">
            <v>42737.4</v>
          </cell>
          <cell r="D26">
            <v>0</v>
          </cell>
          <cell r="E26">
            <v>42243.4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494</v>
          </cell>
        </row>
        <row r="27">
          <cell r="B27" t="str">
            <v>2.3.5-CUERO, CAUCHO Y PLÁSTICO</v>
          </cell>
          <cell r="C27">
            <v>1897503.26</v>
          </cell>
          <cell r="D27">
            <v>194045.81</v>
          </cell>
          <cell r="E27">
            <v>0</v>
          </cell>
          <cell r="F27">
            <v>0</v>
          </cell>
          <cell r="G27">
            <v>0</v>
          </cell>
          <cell r="H27">
            <v>1097872</v>
          </cell>
          <cell r="I27">
            <v>3468</v>
          </cell>
          <cell r="J27">
            <v>584572</v>
          </cell>
          <cell r="K27">
            <v>17545.45</v>
          </cell>
        </row>
        <row r="28">
          <cell r="B28" t="str">
            <v>2.3.6-PRODUCTOS DE MINERALES, METÁLICOS Y NO METÁLICOS</v>
          </cell>
          <cell r="C28">
            <v>40059984.509999998</v>
          </cell>
          <cell r="D28">
            <v>3041166.72</v>
          </cell>
          <cell r="E28">
            <v>6621662.4199999999</v>
          </cell>
          <cell r="F28">
            <v>11806693.109999999</v>
          </cell>
          <cell r="G28">
            <v>10304934.390000001</v>
          </cell>
          <cell r="H28">
            <v>6834887.75</v>
          </cell>
          <cell r="I28">
            <v>661738.49</v>
          </cell>
          <cell r="J28">
            <v>698918.51</v>
          </cell>
          <cell r="K28">
            <v>89983.12</v>
          </cell>
        </row>
        <row r="29">
          <cell r="B29" t="str">
            <v>2.3.7-COMBUSTIBLES, LUBRICANTES, PRODUCTOS QUÍMICOS Y CONEXOS</v>
          </cell>
          <cell r="C29">
            <v>11469393.74</v>
          </cell>
          <cell r="D29">
            <v>812999</v>
          </cell>
          <cell r="E29">
            <v>877211.61</v>
          </cell>
          <cell r="F29">
            <v>962983.53</v>
          </cell>
          <cell r="G29">
            <v>4427908.12</v>
          </cell>
          <cell r="H29">
            <v>1202387.45</v>
          </cell>
          <cell r="I29">
            <v>855171.27</v>
          </cell>
          <cell r="J29">
            <v>1180545.8999999999</v>
          </cell>
          <cell r="K29">
            <v>1150186.8600000001</v>
          </cell>
        </row>
        <row r="30">
          <cell r="B30" t="str">
            <v>2.3.9-PRODUCTOS Y ÚTILES VARIOS</v>
          </cell>
          <cell r="C30">
            <v>11115868.68</v>
          </cell>
          <cell r="D30">
            <v>4036100.3</v>
          </cell>
          <cell r="E30">
            <v>299679</v>
          </cell>
          <cell r="F30">
            <v>2946050.97</v>
          </cell>
          <cell r="G30">
            <v>872638.01</v>
          </cell>
          <cell r="H30">
            <v>848984.13</v>
          </cell>
          <cell r="I30">
            <v>1054767.79</v>
          </cell>
          <cell r="J30">
            <v>690507.7</v>
          </cell>
          <cell r="K30">
            <v>367140.78</v>
          </cell>
        </row>
        <row r="31">
          <cell r="B31" t="str">
            <v>2.4-TRANSFERENCIAS CORRIENTES</v>
          </cell>
          <cell r="C31">
            <v>5000000</v>
          </cell>
          <cell r="D31">
            <v>0</v>
          </cell>
          <cell r="E31">
            <v>0</v>
          </cell>
          <cell r="F31">
            <v>900000</v>
          </cell>
          <cell r="G31">
            <v>0</v>
          </cell>
          <cell r="H31">
            <v>900000</v>
          </cell>
          <cell r="I31">
            <v>100000</v>
          </cell>
          <cell r="J31">
            <v>2900000</v>
          </cell>
          <cell r="K31">
            <v>200000</v>
          </cell>
        </row>
        <row r="32">
          <cell r="B32" t="str">
            <v>2.4.1-TRANSFERENCIAS CORRIENTES AL SECTOR PRIVADO</v>
          </cell>
          <cell r="C32">
            <v>5000000</v>
          </cell>
          <cell r="D32">
            <v>0</v>
          </cell>
          <cell r="E32">
            <v>0</v>
          </cell>
          <cell r="F32">
            <v>900000</v>
          </cell>
          <cell r="G32">
            <v>0</v>
          </cell>
          <cell r="H32">
            <v>900000</v>
          </cell>
          <cell r="I32">
            <v>100000</v>
          </cell>
          <cell r="J32">
            <v>2900000</v>
          </cell>
          <cell r="K32">
            <v>200000</v>
          </cell>
        </row>
        <row r="33">
          <cell r="B33" t="str">
            <v>2.4.2-TRANSFERENCIAS CORRIENTES AL  GOBIERNO GENERAL NACIONAL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B34" t="str">
            <v>2.4.7-TRANSFERENCIAS CORRIENTES AL SECTOR EXTERNO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B35" t="str">
            <v>2.5-TRANSFERENCIAS DE CAPITAL</v>
          </cell>
          <cell r="C35">
            <v>3090842281</v>
          </cell>
          <cell r="D35">
            <v>0</v>
          </cell>
          <cell r="E35">
            <v>1017000000</v>
          </cell>
          <cell r="F35">
            <v>400000000</v>
          </cell>
          <cell r="G35">
            <v>1041699503</v>
          </cell>
          <cell r="H35">
            <v>177256939</v>
          </cell>
          <cell r="I35">
            <v>95505979</v>
          </cell>
          <cell r="J35">
            <v>359379860</v>
          </cell>
          <cell r="K35">
            <v>0</v>
          </cell>
        </row>
        <row r="36">
          <cell r="B36" t="str">
            <v>2.5.1-TRANSFERENCIAS DE CAPITAL AL SECTOR PRIVADO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B37" t="str">
            <v>2.5.4-TRANSFERENCIAS DE CAPITAL  A EMPRESAS PÚBLICAS NO FINANCIERAS</v>
          </cell>
          <cell r="C37">
            <v>3090842281</v>
          </cell>
          <cell r="D37">
            <v>0</v>
          </cell>
          <cell r="E37">
            <v>1017000000</v>
          </cell>
          <cell r="F37">
            <v>400000000</v>
          </cell>
          <cell r="G37">
            <v>1041699503</v>
          </cell>
          <cell r="H37">
            <v>177256939</v>
          </cell>
          <cell r="I37">
            <v>95505979</v>
          </cell>
          <cell r="J37">
            <v>359379860</v>
          </cell>
          <cell r="K37">
            <v>0</v>
          </cell>
        </row>
        <row r="38">
          <cell r="B38" t="str">
            <v>2.6-BIENES MUEBLES, INMUEBLES E INTANGIBLES</v>
          </cell>
          <cell r="C38">
            <v>1197984186.71</v>
          </cell>
          <cell r="D38">
            <v>33639783.210000001</v>
          </cell>
          <cell r="E38">
            <v>157084264.77000001</v>
          </cell>
          <cell r="F38">
            <v>44018972.479999997</v>
          </cell>
          <cell r="G38">
            <v>279368008.29000002</v>
          </cell>
          <cell r="H38">
            <v>297086741.18000001</v>
          </cell>
          <cell r="I38">
            <v>97766755.900000006</v>
          </cell>
          <cell r="J38">
            <v>76810874.900000006</v>
          </cell>
          <cell r="K38">
            <v>212208785.97999999</v>
          </cell>
        </row>
        <row r="39">
          <cell r="B39" t="str">
            <v>2.6.1-MOBILIARIO Y EQUIPO</v>
          </cell>
          <cell r="C39">
            <v>68259776.129999995</v>
          </cell>
          <cell r="D39">
            <v>0</v>
          </cell>
          <cell r="E39">
            <v>0</v>
          </cell>
          <cell r="F39">
            <v>1870722.5</v>
          </cell>
          <cell r="G39">
            <v>3103964.24</v>
          </cell>
          <cell r="H39">
            <v>36552718.43</v>
          </cell>
          <cell r="I39">
            <v>15892498.99</v>
          </cell>
          <cell r="J39">
            <v>7348622.9199999999</v>
          </cell>
          <cell r="K39">
            <v>3491249.05</v>
          </cell>
        </row>
        <row r="40">
          <cell r="B40" t="str">
            <v>2.6.2-MOBILIARIO Y EQUIPO DE AUDIO, AUDIOVISUAL, RECREATIVO Y EDUCACIONAL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B41" t="str">
            <v>2.6.3-EQUIPO E INSTRUMENTAL, CIENTÍFICO Y LABORATORIO</v>
          </cell>
          <cell r="C41">
            <v>900277414.22000003</v>
          </cell>
          <cell r="D41">
            <v>0</v>
          </cell>
          <cell r="E41">
            <v>109103259.75</v>
          </cell>
          <cell r="F41">
            <v>36401675.219999999</v>
          </cell>
          <cell r="G41">
            <v>197290593.22</v>
          </cell>
          <cell r="H41">
            <v>234522577.5</v>
          </cell>
          <cell r="I41">
            <v>81101356.909999996</v>
          </cell>
          <cell r="J41">
            <v>61186128.729999997</v>
          </cell>
          <cell r="K41">
            <v>180671822.88999999</v>
          </cell>
        </row>
        <row r="42">
          <cell r="B42" t="str">
            <v>2.6.4-VEHÍCULOS Y EQUIPO DE TRANSPORTE, TRACCIÓN Y ELEVACIÓN</v>
          </cell>
          <cell r="C42">
            <v>95949926.049999997</v>
          </cell>
          <cell r="D42">
            <v>33361875.649999999</v>
          </cell>
          <cell r="E42">
            <v>0</v>
          </cell>
          <cell r="F42">
            <v>0</v>
          </cell>
          <cell r="G42">
            <v>57038605</v>
          </cell>
          <cell r="H42">
            <v>0</v>
          </cell>
          <cell r="I42">
            <v>0</v>
          </cell>
          <cell r="J42">
            <v>0</v>
          </cell>
          <cell r="K42">
            <v>5549445.4000000004</v>
          </cell>
        </row>
        <row r="43">
          <cell r="B43" t="str">
            <v>2.6.5-MAQUINARIA, OTROS EQUIPOS Y HERRAMIENTAS</v>
          </cell>
          <cell r="C43">
            <v>119312437.55</v>
          </cell>
          <cell r="D43">
            <v>277907.56</v>
          </cell>
          <cell r="E43">
            <v>47981005.020000003</v>
          </cell>
          <cell r="F43">
            <v>4719860.7300000004</v>
          </cell>
          <cell r="G43">
            <v>20424617.210000001</v>
          </cell>
          <cell r="H43">
            <v>21488190.140000001</v>
          </cell>
          <cell r="I43">
            <v>772900</v>
          </cell>
          <cell r="J43">
            <v>8276123.25</v>
          </cell>
          <cell r="K43">
            <v>15371833.640000001</v>
          </cell>
        </row>
        <row r="44">
          <cell r="B44" t="str">
            <v>2.6.6-EQUIPOS DE DEFENSA Y SEGURIDAD</v>
          </cell>
          <cell r="C44">
            <v>131806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131806</v>
          </cell>
          <cell r="I44">
            <v>0</v>
          </cell>
          <cell r="J44">
            <v>0</v>
          </cell>
          <cell r="K44">
            <v>0</v>
          </cell>
        </row>
        <row r="45">
          <cell r="B45" t="str">
            <v>2.6.8-BIENES INTANGIBLES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B46" t="str">
            <v>2.6.9-EDIFICIOS, ESTRUCTURAS, TIERRAS, TERRENOS Y OBJETOS DE VALOR</v>
          </cell>
          <cell r="C46">
            <v>14052826.76</v>
          </cell>
          <cell r="D46">
            <v>0</v>
          </cell>
          <cell r="E46">
            <v>0</v>
          </cell>
          <cell r="F46">
            <v>1026714.03</v>
          </cell>
          <cell r="G46">
            <v>1510228.62</v>
          </cell>
          <cell r="H46">
            <v>4391449.1100000003</v>
          </cell>
          <cell r="I46">
            <v>0</v>
          </cell>
          <cell r="J46">
            <v>0</v>
          </cell>
          <cell r="K46">
            <v>7124435</v>
          </cell>
        </row>
        <row r="47">
          <cell r="B47" t="str">
            <v>2.7-OBRAS</v>
          </cell>
          <cell r="C47">
            <v>4396431455.9499998</v>
          </cell>
          <cell r="D47">
            <v>295957698.99000001</v>
          </cell>
          <cell r="E47">
            <v>699824907.87</v>
          </cell>
          <cell r="F47">
            <v>882560890.84000003</v>
          </cell>
          <cell r="G47">
            <v>706055293.24000001</v>
          </cell>
          <cell r="H47">
            <v>370753124.95999998</v>
          </cell>
          <cell r="I47">
            <v>651463621.69000006</v>
          </cell>
          <cell r="J47">
            <v>444170511.56999999</v>
          </cell>
          <cell r="K47">
            <v>345645406.79000002</v>
          </cell>
        </row>
        <row r="48">
          <cell r="B48" t="str">
            <v>2.7.1-OBRAS EN EDIFICACIONES</v>
          </cell>
          <cell r="C48">
            <v>4334854310.1099997</v>
          </cell>
          <cell r="D48">
            <v>295957698.99000001</v>
          </cell>
          <cell r="E48">
            <v>699824907.87</v>
          </cell>
          <cell r="F48">
            <v>882560890.84000003</v>
          </cell>
          <cell r="G48">
            <v>681543466.24000001</v>
          </cell>
          <cell r="H48">
            <v>370753124.95999998</v>
          </cell>
          <cell r="I48">
            <v>651042053.69000006</v>
          </cell>
          <cell r="J48">
            <v>434513660.25</v>
          </cell>
          <cell r="K48">
            <v>318658507.26999998</v>
          </cell>
        </row>
        <row r="49">
          <cell r="B49" t="str">
            <v>2.7.2-INFRAESTRUCTURA</v>
          </cell>
          <cell r="C49">
            <v>61577145.840000004</v>
          </cell>
          <cell r="D49">
            <v>0</v>
          </cell>
          <cell r="E49">
            <v>0</v>
          </cell>
          <cell r="F49">
            <v>0</v>
          </cell>
          <cell r="G49">
            <v>24511827</v>
          </cell>
          <cell r="H49">
            <v>0</v>
          </cell>
          <cell r="I49">
            <v>421568</v>
          </cell>
          <cell r="J49">
            <v>9656851.3200000003</v>
          </cell>
          <cell r="K49">
            <v>26986899.52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C24D8-1631-4F64-AFE3-0A36B7DAC7A8}">
  <sheetPr>
    <pageSetUpPr fitToPage="1"/>
  </sheetPr>
  <dimension ref="B3:Q95"/>
  <sheetViews>
    <sheetView showGridLines="0" tabSelected="1" view="pageBreakPreview" topLeftCell="A83" zoomScale="85" zoomScaleNormal="25" zoomScaleSheetLayoutView="85" workbookViewId="0">
      <selection activeCell="B100" sqref="B100"/>
    </sheetView>
  </sheetViews>
  <sheetFormatPr defaultColWidth="11.42578125" defaultRowHeight="15" x14ac:dyDescent="0.25"/>
  <cols>
    <col min="1" max="1" width="11.42578125" style="1"/>
    <col min="2" max="2" width="63" style="1" customWidth="1"/>
    <col min="3" max="3" width="22.85546875" style="1" customWidth="1"/>
    <col min="4" max="4" width="23" style="1" customWidth="1"/>
    <col min="5" max="5" width="24" style="1" customWidth="1"/>
    <col min="6" max="6" width="23" style="1" customWidth="1"/>
    <col min="7" max="7" width="23.28515625" style="1" customWidth="1"/>
    <col min="8" max="8" width="23.7109375" style="1" customWidth="1"/>
    <col min="9" max="9" width="24.140625" style="1" customWidth="1"/>
    <col min="10" max="10" width="24.28515625" style="1" customWidth="1"/>
    <col min="11" max="12" width="23.140625" style="1" customWidth="1"/>
    <col min="13" max="13" width="21.85546875" style="1" customWidth="1"/>
    <col min="14" max="14" width="24" style="1" customWidth="1"/>
    <col min="15" max="15" width="23.140625" style="1" bestFit="1" customWidth="1"/>
    <col min="16" max="16384" width="11.42578125" style="1"/>
  </cols>
  <sheetData>
    <row r="3" spans="2:15" ht="28.5" customHeight="1" x14ac:dyDescent="0.25">
      <c r="B3" s="29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2:15" ht="15.75" x14ac:dyDescent="0.25">
      <c r="B4" s="31">
        <v>2023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2:15" ht="15.75" customHeight="1" x14ac:dyDescent="0.25">
      <c r="B5" s="33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2:15" ht="15.75" customHeight="1" x14ac:dyDescent="0.25">
      <c r="B6" s="34" t="s">
        <v>2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8" spans="2:15" ht="23.25" customHeight="1" x14ac:dyDescent="0.25">
      <c r="B8" s="2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4" t="s">
        <v>8</v>
      </c>
      <c r="H8" s="3" t="s">
        <v>9</v>
      </c>
      <c r="I8" s="4" t="s">
        <v>10</v>
      </c>
      <c r="J8" s="3" t="s">
        <v>11</v>
      </c>
      <c r="K8" s="3" t="s">
        <v>12</v>
      </c>
      <c r="L8" s="3" t="s">
        <v>13</v>
      </c>
      <c r="M8" s="3" t="s">
        <v>14</v>
      </c>
      <c r="N8" s="4" t="s">
        <v>15</v>
      </c>
      <c r="O8" s="3" t="s">
        <v>16</v>
      </c>
    </row>
    <row r="9" spans="2:15" x14ac:dyDescent="0.25">
      <c r="B9" s="5" t="s">
        <v>17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5" x14ac:dyDescent="0.25">
      <c r="B10" s="7" t="s">
        <v>18</v>
      </c>
      <c r="C10" s="7">
        <f>+SUM(C11:C15)</f>
        <v>117565472.86000001</v>
      </c>
      <c r="D10" s="7">
        <f t="shared" ref="D10:N10" si="0">+SUM(D11:D15)</f>
        <v>116754585.82000001</v>
      </c>
      <c r="E10" s="7">
        <f t="shared" si="0"/>
        <v>123246272.59</v>
      </c>
      <c r="F10" s="7">
        <f t="shared" si="0"/>
        <v>200034740.10999998</v>
      </c>
      <c r="G10" s="7">
        <f t="shared" si="0"/>
        <v>129284008.25</v>
      </c>
      <c r="H10" s="7">
        <f t="shared" si="0"/>
        <v>120362592.98999999</v>
      </c>
      <c r="I10" s="7">
        <f t="shared" si="0"/>
        <v>120699446.85000001</v>
      </c>
      <c r="J10" s="7">
        <f t="shared" si="0"/>
        <v>122417051.3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>+SUM(C10:N10)</f>
        <v>1050364170.77</v>
      </c>
    </row>
    <row r="11" spans="2:15" x14ac:dyDescent="0.2">
      <c r="B11" s="8" t="s">
        <v>19</v>
      </c>
      <c r="C11" s="9">
        <v>97712688.290000007</v>
      </c>
      <c r="D11" s="9">
        <v>96984483.260000005</v>
      </c>
      <c r="E11" s="9">
        <v>103202022.89</v>
      </c>
      <c r="F11" s="9">
        <v>102852596.87</v>
      </c>
      <c r="G11" s="9">
        <v>103037217.01000001</v>
      </c>
      <c r="H11" s="9">
        <v>100110039.38</v>
      </c>
      <c r="I11" s="9">
        <v>100256695.09</v>
      </c>
      <c r="J11" s="9">
        <v>102064094.78</v>
      </c>
      <c r="K11" s="10">
        <v>0</v>
      </c>
      <c r="L11" s="9">
        <v>0</v>
      </c>
      <c r="M11" s="9">
        <v>0</v>
      </c>
      <c r="N11" s="9">
        <v>0</v>
      </c>
      <c r="O11" s="9">
        <f>+SUM(C11:N11)</f>
        <v>806219837.57000005</v>
      </c>
    </row>
    <row r="12" spans="2:15" x14ac:dyDescent="0.2">
      <c r="B12" s="8" t="s">
        <v>20</v>
      </c>
      <c r="C12" s="9">
        <v>5088000</v>
      </c>
      <c r="D12" s="9">
        <v>5118000</v>
      </c>
      <c r="E12" s="9">
        <v>5068000</v>
      </c>
      <c r="F12" s="9">
        <v>81967160.450000003</v>
      </c>
      <c r="G12" s="9">
        <v>11053788.49</v>
      </c>
      <c r="H12" s="9">
        <v>5241000</v>
      </c>
      <c r="I12" s="9">
        <v>5213500</v>
      </c>
      <c r="J12" s="9">
        <v>5228500</v>
      </c>
      <c r="K12" s="10">
        <v>0</v>
      </c>
      <c r="L12" s="9">
        <v>0</v>
      </c>
      <c r="M12" s="9">
        <v>0</v>
      </c>
      <c r="N12" s="9">
        <v>0</v>
      </c>
      <c r="O12" s="9">
        <f t="shared" ref="O12:O77" si="1">+SUM(C12:N12)</f>
        <v>123977948.94</v>
      </c>
    </row>
    <row r="13" spans="2:15" x14ac:dyDescent="0.25">
      <c r="B13" s="8" t="s">
        <v>21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f t="shared" si="1"/>
        <v>0</v>
      </c>
    </row>
    <row r="14" spans="2:15" x14ac:dyDescent="0.25">
      <c r="B14" s="8" t="s">
        <v>103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f t="shared" si="1"/>
        <v>0</v>
      </c>
    </row>
    <row r="15" spans="2:15" x14ac:dyDescent="0.25">
      <c r="B15" s="8" t="s">
        <v>104</v>
      </c>
      <c r="C15" s="9">
        <v>14764784.57</v>
      </c>
      <c r="D15" s="9">
        <v>14652102.560000001</v>
      </c>
      <c r="E15" s="9">
        <v>14976249.699999999</v>
      </c>
      <c r="F15" s="9">
        <v>15214982.789999999</v>
      </c>
      <c r="G15" s="9">
        <v>15193002.75</v>
      </c>
      <c r="H15" s="9">
        <v>15011553.609999999</v>
      </c>
      <c r="I15" s="9">
        <v>15229251.76</v>
      </c>
      <c r="J15" s="9">
        <v>15124456.52</v>
      </c>
      <c r="K15" s="9">
        <v>0</v>
      </c>
      <c r="L15" s="9">
        <v>0</v>
      </c>
      <c r="M15" s="9">
        <v>0</v>
      </c>
      <c r="N15" s="9">
        <v>0</v>
      </c>
      <c r="O15" s="9">
        <f t="shared" si="1"/>
        <v>120166384.26000001</v>
      </c>
    </row>
    <row r="16" spans="2:15" x14ac:dyDescent="0.25">
      <c r="B16" s="7" t="s">
        <v>107</v>
      </c>
      <c r="C16" s="7">
        <f>+SUM(C17:C25)</f>
        <v>16990964.030000001</v>
      </c>
      <c r="D16" s="7">
        <f t="shared" ref="D16:N16" si="2">+SUM(D17:D25)</f>
        <v>68956404.640000001</v>
      </c>
      <c r="E16" s="7">
        <f t="shared" si="2"/>
        <v>49075796.659999996</v>
      </c>
      <c r="F16" s="7">
        <f t="shared" si="2"/>
        <v>94043525.63000001</v>
      </c>
      <c r="G16" s="7">
        <f t="shared" si="2"/>
        <v>80618944.230000004</v>
      </c>
      <c r="H16" s="7">
        <f t="shared" si="2"/>
        <v>20985806.690000001</v>
      </c>
      <c r="I16" s="7">
        <f t="shared" si="2"/>
        <v>110118503.47</v>
      </c>
      <c r="J16" s="7">
        <f>+SUM(J17:J25)</f>
        <v>28329552.890000001</v>
      </c>
      <c r="K16" s="7">
        <f t="shared" si="2"/>
        <v>0</v>
      </c>
      <c r="L16" s="7">
        <f t="shared" si="2"/>
        <v>0</v>
      </c>
      <c r="M16" s="7">
        <f t="shared" si="2"/>
        <v>0</v>
      </c>
      <c r="N16" s="7">
        <f t="shared" si="2"/>
        <v>0</v>
      </c>
      <c r="O16" s="7">
        <f>+SUM(C16:N16)</f>
        <v>469119498.24000001</v>
      </c>
    </row>
    <row r="17" spans="2:15" x14ac:dyDescent="0.2">
      <c r="B17" s="8" t="s">
        <v>22</v>
      </c>
      <c r="C17" s="9">
        <v>3554779.55</v>
      </c>
      <c r="D17" s="9">
        <v>2349520.61</v>
      </c>
      <c r="E17" s="9">
        <v>4557000.05</v>
      </c>
      <c r="F17" s="10">
        <v>2309054.7200000002</v>
      </c>
      <c r="G17" s="9">
        <v>5029040.09</v>
      </c>
      <c r="H17" s="9">
        <v>2530698.71</v>
      </c>
      <c r="I17" s="9">
        <v>4972430.51</v>
      </c>
      <c r="J17" s="9">
        <v>2395836.2000000002</v>
      </c>
      <c r="K17" s="9">
        <v>0</v>
      </c>
      <c r="L17" s="9">
        <v>0</v>
      </c>
      <c r="M17" s="9">
        <v>0</v>
      </c>
      <c r="N17" s="9">
        <v>0</v>
      </c>
      <c r="O17" s="9">
        <f t="shared" si="1"/>
        <v>27698360.440000001</v>
      </c>
    </row>
    <row r="18" spans="2:15" x14ac:dyDescent="0.2">
      <c r="B18" s="8" t="s">
        <v>23</v>
      </c>
      <c r="C18" s="9">
        <v>1201670</v>
      </c>
      <c r="D18" s="9">
        <v>472000</v>
      </c>
      <c r="E18" s="9">
        <v>5900000</v>
      </c>
      <c r="F18" s="10">
        <v>24174138.440000001</v>
      </c>
      <c r="G18" s="9">
        <v>4071472</v>
      </c>
      <c r="H18" s="9">
        <v>1938740</v>
      </c>
      <c r="I18" s="9">
        <v>30144752</v>
      </c>
      <c r="J18" s="9">
        <v>7807185.5099999998</v>
      </c>
      <c r="K18" s="9">
        <v>0</v>
      </c>
      <c r="L18" s="9">
        <v>0</v>
      </c>
      <c r="M18" s="9">
        <v>0</v>
      </c>
      <c r="N18" s="9">
        <v>0</v>
      </c>
      <c r="O18" s="9">
        <f t="shared" si="1"/>
        <v>75709957.950000003</v>
      </c>
    </row>
    <row r="19" spans="2:15" x14ac:dyDescent="0.2">
      <c r="B19" s="8" t="s">
        <v>24</v>
      </c>
      <c r="C19" s="9">
        <v>862510</v>
      </c>
      <c r="D19" s="9">
        <v>2804030</v>
      </c>
      <c r="E19" s="9">
        <v>3394714.5</v>
      </c>
      <c r="F19" s="10">
        <v>2202645</v>
      </c>
      <c r="G19" s="9">
        <v>2637512.5</v>
      </c>
      <c r="H19" s="9">
        <v>2354950</v>
      </c>
      <c r="I19" s="9">
        <v>3147880</v>
      </c>
      <c r="J19" s="9">
        <v>1036667.5</v>
      </c>
      <c r="K19" s="9">
        <v>0</v>
      </c>
      <c r="L19" s="9">
        <v>0</v>
      </c>
      <c r="M19" s="9">
        <v>0</v>
      </c>
      <c r="N19" s="9">
        <v>0</v>
      </c>
      <c r="O19" s="9">
        <f t="shared" si="1"/>
        <v>18440909.5</v>
      </c>
    </row>
    <row r="20" spans="2:15" x14ac:dyDescent="0.2">
      <c r="B20" s="8" t="s">
        <v>25</v>
      </c>
      <c r="C20" s="9">
        <v>0</v>
      </c>
      <c r="D20" s="9">
        <v>3862937.3</v>
      </c>
      <c r="E20" s="9">
        <v>0</v>
      </c>
      <c r="F20" s="10">
        <v>4668306.5</v>
      </c>
      <c r="G20" s="9">
        <v>6750</v>
      </c>
      <c r="H20" s="9">
        <v>535600</v>
      </c>
      <c r="I20" s="9">
        <v>0</v>
      </c>
      <c r="J20" s="9">
        <v>511311.8</v>
      </c>
      <c r="K20" s="9">
        <v>0</v>
      </c>
      <c r="L20" s="9">
        <v>0</v>
      </c>
      <c r="M20" s="9">
        <v>0</v>
      </c>
      <c r="N20" s="9">
        <v>0</v>
      </c>
      <c r="O20" s="9">
        <f t="shared" si="1"/>
        <v>9584905.6000000015</v>
      </c>
    </row>
    <row r="21" spans="2:15" x14ac:dyDescent="0.2">
      <c r="B21" s="8" t="s">
        <v>26</v>
      </c>
      <c r="C21" s="9">
        <v>4996696.6500000004</v>
      </c>
      <c r="D21" s="9">
        <v>5302958.99</v>
      </c>
      <c r="E21" s="9">
        <v>5187251.3600000003</v>
      </c>
      <c r="F21" s="10">
        <v>48724606.619999997</v>
      </c>
      <c r="G21" s="9">
        <v>14573114.869999999</v>
      </c>
      <c r="H21" s="9">
        <v>3906633.3</v>
      </c>
      <c r="I21" s="9">
        <v>6566926.54</v>
      </c>
      <c r="J21" s="9">
        <v>3578898.89</v>
      </c>
      <c r="K21" s="9">
        <v>0</v>
      </c>
      <c r="L21" s="9">
        <v>0</v>
      </c>
      <c r="M21" s="9">
        <v>0</v>
      </c>
      <c r="N21" s="9">
        <v>0</v>
      </c>
      <c r="O21" s="9">
        <f t="shared" si="1"/>
        <v>92837087.219999999</v>
      </c>
    </row>
    <row r="22" spans="2:15" x14ac:dyDescent="0.2">
      <c r="B22" s="8" t="s">
        <v>27</v>
      </c>
      <c r="C22" s="9">
        <v>2721953</v>
      </c>
      <c r="D22" s="9">
        <v>2583904.87</v>
      </c>
      <c r="E22" s="9">
        <v>20642786.559999999</v>
      </c>
      <c r="F22" s="10">
        <v>4064710.39</v>
      </c>
      <c r="G22" s="9">
        <v>2881853.27</v>
      </c>
      <c r="H22" s="9">
        <v>2776571.64</v>
      </c>
      <c r="I22" s="9">
        <v>2842485.99</v>
      </c>
      <c r="J22" s="9">
        <v>2171310.52</v>
      </c>
      <c r="K22" s="9">
        <v>0</v>
      </c>
      <c r="L22" s="9">
        <v>0</v>
      </c>
      <c r="M22" s="9">
        <v>0</v>
      </c>
      <c r="N22" s="9">
        <v>0</v>
      </c>
      <c r="O22" s="9">
        <f t="shared" si="1"/>
        <v>40685576.240000002</v>
      </c>
    </row>
    <row r="23" spans="2:15" x14ac:dyDescent="0.2">
      <c r="B23" s="8" t="s">
        <v>28</v>
      </c>
      <c r="C23" s="9">
        <v>1503410.17</v>
      </c>
      <c r="D23" s="9">
        <v>461651.53</v>
      </c>
      <c r="E23" s="9">
        <v>1238995.1299999999</v>
      </c>
      <c r="F23" s="10">
        <v>3640166.04</v>
      </c>
      <c r="G23" s="9">
        <v>1315174</v>
      </c>
      <c r="H23" s="9">
        <v>2856269.97</v>
      </c>
      <c r="I23" s="9">
        <v>778008.05</v>
      </c>
      <c r="J23" s="9">
        <v>1167815.3899999999</v>
      </c>
      <c r="K23" s="9">
        <v>0</v>
      </c>
      <c r="L23" s="9">
        <v>0</v>
      </c>
      <c r="M23" s="9">
        <v>0</v>
      </c>
      <c r="N23" s="9">
        <v>0</v>
      </c>
      <c r="O23" s="9">
        <f t="shared" si="1"/>
        <v>12961490.280000001</v>
      </c>
    </row>
    <row r="24" spans="2:15" x14ac:dyDescent="0.2">
      <c r="B24" s="8" t="s">
        <v>29</v>
      </c>
      <c r="C24" s="9">
        <v>1470211.56</v>
      </c>
      <c r="D24" s="9">
        <v>48417459.399999999</v>
      </c>
      <c r="E24" s="9">
        <v>3923080.26</v>
      </c>
      <c r="F24" s="10">
        <v>976331.98</v>
      </c>
      <c r="G24" s="9">
        <v>48447160</v>
      </c>
      <c r="H24" s="9">
        <v>1964862.37</v>
      </c>
      <c r="I24" s="9">
        <v>60412138.219999999</v>
      </c>
      <c r="J24" s="9">
        <v>5308543.41</v>
      </c>
      <c r="K24" s="9">
        <v>0</v>
      </c>
      <c r="L24" s="9">
        <v>0</v>
      </c>
      <c r="M24" s="9">
        <v>0</v>
      </c>
      <c r="N24" s="9">
        <v>0</v>
      </c>
      <c r="O24" s="9">
        <f t="shared" si="1"/>
        <v>170919787.19999999</v>
      </c>
    </row>
    <row r="25" spans="2:15" x14ac:dyDescent="0.2">
      <c r="B25" s="8" t="s">
        <v>30</v>
      </c>
      <c r="C25" s="9">
        <v>679733.1</v>
      </c>
      <c r="D25" s="9">
        <v>2701941.94</v>
      </c>
      <c r="E25" s="9">
        <v>4231968.8</v>
      </c>
      <c r="F25" s="10">
        <v>3283565.94</v>
      </c>
      <c r="G25" s="9">
        <v>1656867.5</v>
      </c>
      <c r="H25" s="9">
        <v>2121480.7000000002</v>
      </c>
      <c r="I25" s="9">
        <v>1253882.1599999999</v>
      </c>
      <c r="J25" s="9">
        <v>4351983.67</v>
      </c>
      <c r="K25" s="9">
        <v>0</v>
      </c>
      <c r="L25" s="9">
        <v>0</v>
      </c>
      <c r="M25" s="9">
        <v>0</v>
      </c>
      <c r="N25" s="9">
        <v>0</v>
      </c>
      <c r="O25" s="9">
        <f t="shared" si="1"/>
        <v>20281423.810000002</v>
      </c>
    </row>
    <row r="26" spans="2:15" x14ac:dyDescent="0.25">
      <c r="B26" s="7" t="s">
        <v>31</v>
      </c>
      <c r="C26" s="7">
        <f>+SUM(C27:C35)</f>
        <v>8813399.3300000001</v>
      </c>
      <c r="D26" s="7">
        <f t="shared" ref="D26:N26" si="3">+SUM(D27:D35)</f>
        <v>19934879.670000002</v>
      </c>
      <c r="E26" s="7">
        <f t="shared" si="3"/>
        <v>21226988.98</v>
      </c>
      <c r="F26" s="7">
        <f t="shared" si="3"/>
        <v>59879748.089999996</v>
      </c>
      <c r="G26" s="7">
        <f t="shared" si="3"/>
        <v>11401823.83</v>
      </c>
      <c r="H26" s="7">
        <f t="shared" si="3"/>
        <v>11752562.539999999</v>
      </c>
      <c r="I26" s="7">
        <f t="shared" si="3"/>
        <v>19115159.049999997</v>
      </c>
      <c r="J26" s="7">
        <f t="shared" si="3"/>
        <v>43726029.649999999</v>
      </c>
      <c r="K26" s="7">
        <f t="shared" si="3"/>
        <v>0</v>
      </c>
      <c r="L26" s="7">
        <f t="shared" si="3"/>
        <v>0</v>
      </c>
      <c r="M26" s="7">
        <f>+SUM(M27:M35)</f>
        <v>0</v>
      </c>
      <c r="N26" s="7">
        <f t="shared" si="3"/>
        <v>0</v>
      </c>
      <c r="O26" s="7">
        <f>+SUM(C26:N26)</f>
        <v>195850591.14000002</v>
      </c>
    </row>
    <row r="27" spans="2:15" x14ac:dyDescent="0.2">
      <c r="B27" s="8" t="s">
        <v>32</v>
      </c>
      <c r="C27" s="9">
        <v>34215</v>
      </c>
      <c r="D27" s="9">
        <v>12019035.24</v>
      </c>
      <c r="E27" s="9">
        <v>5511261.3700000001</v>
      </c>
      <c r="F27" s="10">
        <v>43236741.649999999</v>
      </c>
      <c r="G27" s="9">
        <v>58650</v>
      </c>
      <c r="H27" s="9">
        <v>7965083.6100000003</v>
      </c>
      <c r="I27" s="9">
        <v>15960614.939999999</v>
      </c>
      <c r="J27" s="9">
        <v>42022093.509999998</v>
      </c>
      <c r="K27" s="9">
        <v>0</v>
      </c>
      <c r="L27" s="9">
        <v>0</v>
      </c>
      <c r="M27" s="9">
        <v>0</v>
      </c>
      <c r="N27" s="9">
        <v>0</v>
      </c>
      <c r="O27" s="9">
        <f t="shared" si="1"/>
        <v>126807695.31999999</v>
      </c>
    </row>
    <row r="28" spans="2:15" x14ac:dyDescent="0.2">
      <c r="B28" s="8" t="s">
        <v>33</v>
      </c>
      <c r="C28" s="9">
        <v>694872.5</v>
      </c>
      <c r="D28" s="9">
        <v>75048</v>
      </c>
      <c r="E28" s="9">
        <v>0</v>
      </c>
      <c r="F28" s="10">
        <v>553656</v>
      </c>
      <c r="G28" s="9">
        <v>0</v>
      </c>
      <c r="H28" s="9">
        <v>460908</v>
      </c>
      <c r="I28" s="9">
        <v>0</v>
      </c>
      <c r="J28" s="9">
        <v>22732.48</v>
      </c>
      <c r="K28" s="9">
        <v>0</v>
      </c>
      <c r="L28" s="9">
        <v>0</v>
      </c>
      <c r="M28" s="9">
        <v>0</v>
      </c>
      <c r="N28" s="9">
        <v>0</v>
      </c>
      <c r="O28" s="9">
        <f t="shared" si="1"/>
        <v>1807216.98</v>
      </c>
    </row>
    <row r="29" spans="2:15" x14ac:dyDescent="0.2">
      <c r="B29" s="8" t="s">
        <v>34</v>
      </c>
      <c r="C29" s="9">
        <v>0</v>
      </c>
      <c r="D29" s="9">
        <v>0</v>
      </c>
      <c r="E29" s="9">
        <v>0</v>
      </c>
      <c r="F29" s="10">
        <v>315719.92</v>
      </c>
      <c r="G29" s="9">
        <v>1359042.5</v>
      </c>
      <c r="H29" s="9">
        <v>751425.38</v>
      </c>
      <c r="I29" s="9">
        <v>0</v>
      </c>
      <c r="J29" s="9">
        <v>55853.45</v>
      </c>
      <c r="K29" s="9">
        <v>0</v>
      </c>
      <c r="L29" s="9">
        <v>0</v>
      </c>
      <c r="M29" s="9">
        <v>0</v>
      </c>
      <c r="N29" s="9">
        <v>0</v>
      </c>
      <c r="O29" s="9">
        <f t="shared" si="1"/>
        <v>2482041.25</v>
      </c>
    </row>
    <row r="30" spans="2:15" x14ac:dyDescent="0.25">
      <c r="B30" s="8" t="s">
        <v>35</v>
      </c>
      <c r="C30" s="9">
        <v>0</v>
      </c>
      <c r="D30" s="9">
        <v>42243.4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494</v>
      </c>
      <c r="K30" s="9">
        <v>0</v>
      </c>
      <c r="L30" s="9">
        <v>0</v>
      </c>
      <c r="M30" s="9">
        <v>0</v>
      </c>
      <c r="N30" s="9">
        <v>0</v>
      </c>
      <c r="O30" s="9">
        <f t="shared" si="1"/>
        <v>42737.4</v>
      </c>
    </row>
    <row r="31" spans="2:15" x14ac:dyDescent="0.25">
      <c r="B31" s="8" t="s">
        <v>36</v>
      </c>
      <c r="C31" s="9">
        <v>194045.81</v>
      </c>
      <c r="D31" s="9">
        <v>0</v>
      </c>
      <c r="E31" s="9">
        <v>0</v>
      </c>
      <c r="F31" s="9">
        <v>0</v>
      </c>
      <c r="G31" s="9">
        <v>1097872</v>
      </c>
      <c r="H31" s="9">
        <v>3468</v>
      </c>
      <c r="I31" s="9">
        <v>584572</v>
      </c>
      <c r="J31" s="9">
        <v>17545.45</v>
      </c>
      <c r="K31" s="9">
        <v>0</v>
      </c>
      <c r="L31" s="9">
        <v>0</v>
      </c>
      <c r="M31" s="9">
        <v>0</v>
      </c>
      <c r="N31" s="9">
        <v>0</v>
      </c>
      <c r="O31" s="9">
        <f t="shared" si="1"/>
        <v>1897503.26</v>
      </c>
    </row>
    <row r="32" spans="2:15" x14ac:dyDescent="0.2">
      <c r="B32" s="8" t="s">
        <v>37</v>
      </c>
      <c r="C32" s="9">
        <v>3041166.72</v>
      </c>
      <c r="D32" s="9">
        <v>6621662.4199999999</v>
      </c>
      <c r="E32" s="9">
        <v>11806693.109999999</v>
      </c>
      <c r="F32" s="10">
        <v>10304934.390000001</v>
      </c>
      <c r="G32" s="9">
        <v>6834887.75</v>
      </c>
      <c r="H32" s="9">
        <v>661738.49</v>
      </c>
      <c r="I32" s="9">
        <v>698918.51</v>
      </c>
      <c r="J32" s="9">
        <v>89983.12</v>
      </c>
      <c r="K32" s="9">
        <v>0</v>
      </c>
      <c r="L32" s="9">
        <v>0</v>
      </c>
      <c r="M32" s="9">
        <v>0</v>
      </c>
      <c r="N32" s="9">
        <v>0</v>
      </c>
      <c r="O32" s="9">
        <f t="shared" si="1"/>
        <v>40059984.509999998</v>
      </c>
    </row>
    <row r="33" spans="2:15" x14ac:dyDescent="0.2">
      <c r="B33" s="8" t="s">
        <v>38</v>
      </c>
      <c r="C33" s="9">
        <v>812999</v>
      </c>
      <c r="D33" s="9">
        <v>877211.61</v>
      </c>
      <c r="E33" s="9">
        <v>962983.53</v>
      </c>
      <c r="F33" s="10">
        <v>4427908.12</v>
      </c>
      <c r="G33" s="9">
        <v>1202387.45</v>
      </c>
      <c r="H33" s="9">
        <v>855171.27</v>
      </c>
      <c r="I33" s="9">
        <v>1180545.8999999999</v>
      </c>
      <c r="J33" s="9">
        <v>1150186.8600000001</v>
      </c>
      <c r="K33" s="9">
        <v>0</v>
      </c>
      <c r="L33" s="9">
        <v>0</v>
      </c>
      <c r="M33" s="9">
        <v>0</v>
      </c>
      <c r="N33" s="9">
        <v>0</v>
      </c>
      <c r="O33" s="9">
        <f t="shared" si="1"/>
        <v>11469393.74</v>
      </c>
    </row>
    <row r="34" spans="2:15" x14ac:dyDescent="0.25">
      <c r="B34" s="8" t="s">
        <v>39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f t="shared" si="1"/>
        <v>0</v>
      </c>
    </row>
    <row r="35" spans="2:15" x14ac:dyDescent="0.2">
      <c r="B35" s="8" t="s">
        <v>40</v>
      </c>
      <c r="C35" s="9">
        <v>4036100.3</v>
      </c>
      <c r="D35" s="9">
        <v>299679</v>
      </c>
      <c r="E35" s="9">
        <v>2946050.97</v>
      </c>
      <c r="F35" s="10">
        <v>1040788.01</v>
      </c>
      <c r="G35" s="9">
        <v>848984.13</v>
      </c>
      <c r="H35" s="9">
        <v>1054767.79</v>
      </c>
      <c r="I35" s="9">
        <v>690507.7</v>
      </c>
      <c r="J35" s="9">
        <v>367140.78</v>
      </c>
      <c r="K35" s="9">
        <v>0</v>
      </c>
      <c r="L35" s="9">
        <v>0</v>
      </c>
      <c r="M35" s="9">
        <v>0</v>
      </c>
      <c r="N35" s="9">
        <v>0</v>
      </c>
      <c r="O35" s="9">
        <f t="shared" si="1"/>
        <v>11284018.679999998</v>
      </c>
    </row>
    <row r="36" spans="2:15" x14ac:dyDescent="0.25">
      <c r="B36" s="7" t="s">
        <v>41</v>
      </c>
      <c r="C36" s="7">
        <f>+SUM(C37:C44)</f>
        <v>0</v>
      </c>
      <c r="D36" s="7">
        <f t="shared" ref="D36:N36" si="4">+SUM(D37:D44)</f>
        <v>0</v>
      </c>
      <c r="E36" s="7">
        <f t="shared" si="4"/>
        <v>900000</v>
      </c>
      <c r="F36" s="7">
        <f t="shared" si="4"/>
        <v>0</v>
      </c>
      <c r="G36" s="7">
        <f t="shared" si="4"/>
        <v>900000</v>
      </c>
      <c r="H36" s="7">
        <f t="shared" si="4"/>
        <v>100000</v>
      </c>
      <c r="I36" s="7">
        <f t="shared" si="4"/>
        <v>2900000</v>
      </c>
      <c r="J36" s="7">
        <f t="shared" si="4"/>
        <v>200000</v>
      </c>
      <c r="K36" s="7">
        <f t="shared" si="4"/>
        <v>0</v>
      </c>
      <c r="L36" s="7">
        <f t="shared" si="4"/>
        <v>0</v>
      </c>
      <c r="M36" s="7">
        <f t="shared" si="4"/>
        <v>0</v>
      </c>
      <c r="N36" s="7">
        <f t="shared" si="4"/>
        <v>0</v>
      </c>
      <c r="O36" s="7">
        <f>+SUM(C36:N36)</f>
        <v>5000000</v>
      </c>
    </row>
    <row r="37" spans="2:15" x14ac:dyDescent="0.25">
      <c r="B37" s="8" t="s">
        <v>42</v>
      </c>
      <c r="C37" s="9">
        <v>0</v>
      </c>
      <c r="D37" s="9">
        <v>0</v>
      </c>
      <c r="E37" s="9">
        <v>900000</v>
      </c>
      <c r="F37" s="9">
        <v>0</v>
      </c>
      <c r="G37" s="9">
        <v>900000</v>
      </c>
      <c r="H37" s="9">
        <v>100000</v>
      </c>
      <c r="I37" s="9">
        <v>2900000</v>
      </c>
      <c r="J37" s="9">
        <v>200000</v>
      </c>
      <c r="K37" s="9">
        <v>0</v>
      </c>
      <c r="L37" s="9">
        <v>0</v>
      </c>
      <c r="M37" s="9">
        <v>0</v>
      </c>
      <c r="N37" s="11">
        <v>0</v>
      </c>
      <c r="O37" s="9">
        <f t="shared" si="1"/>
        <v>5000000</v>
      </c>
    </row>
    <row r="38" spans="2:15" x14ac:dyDescent="0.25">
      <c r="B38" s="8" t="s">
        <v>43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f t="shared" si="1"/>
        <v>0</v>
      </c>
    </row>
    <row r="39" spans="2:15" x14ac:dyDescent="0.25">
      <c r="B39" s="8" t="s">
        <v>44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12">
        <v>0</v>
      </c>
      <c r="L39" s="9">
        <v>0</v>
      </c>
      <c r="M39" s="9">
        <v>0</v>
      </c>
      <c r="N39" s="9">
        <v>0</v>
      </c>
      <c r="O39" s="9">
        <f t="shared" si="1"/>
        <v>0</v>
      </c>
    </row>
    <row r="40" spans="2:15" x14ac:dyDescent="0.25">
      <c r="B40" s="8" t="s">
        <v>45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12">
        <v>0</v>
      </c>
      <c r="L40" s="9">
        <v>0</v>
      </c>
      <c r="M40" s="9">
        <v>0</v>
      </c>
      <c r="N40" s="9">
        <v>0</v>
      </c>
      <c r="O40" s="9">
        <f t="shared" si="1"/>
        <v>0</v>
      </c>
    </row>
    <row r="41" spans="2:15" x14ac:dyDescent="0.25">
      <c r="B41" s="8" t="s">
        <v>46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12">
        <v>0</v>
      </c>
      <c r="L41" s="9">
        <v>0</v>
      </c>
      <c r="M41" s="9">
        <v>0</v>
      </c>
      <c r="N41" s="9">
        <v>0</v>
      </c>
      <c r="O41" s="9">
        <f t="shared" si="1"/>
        <v>0</v>
      </c>
    </row>
    <row r="42" spans="2:15" x14ac:dyDescent="0.25">
      <c r="B42" s="8" t="s">
        <v>47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12">
        <v>0</v>
      </c>
      <c r="L42" s="9">
        <v>0</v>
      </c>
      <c r="M42" s="9">
        <v>0</v>
      </c>
      <c r="N42" s="9">
        <v>0</v>
      </c>
      <c r="O42" s="9">
        <f t="shared" si="1"/>
        <v>0</v>
      </c>
    </row>
    <row r="43" spans="2:15" x14ac:dyDescent="0.25">
      <c r="B43" s="8" t="s">
        <v>48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12">
        <v>0</v>
      </c>
      <c r="L43" s="9">
        <v>0</v>
      </c>
      <c r="M43" s="9">
        <v>0</v>
      </c>
      <c r="N43" s="9">
        <v>0</v>
      </c>
      <c r="O43" s="9">
        <f t="shared" si="1"/>
        <v>0</v>
      </c>
    </row>
    <row r="44" spans="2:15" x14ac:dyDescent="0.25">
      <c r="B44" s="8" t="s">
        <v>49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12">
        <v>0</v>
      </c>
      <c r="L44" s="9">
        <v>0</v>
      </c>
      <c r="M44" s="9">
        <v>0</v>
      </c>
      <c r="N44" s="9">
        <v>0</v>
      </c>
      <c r="O44" s="9">
        <f t="shared" si="1"/>
        <v>0</v>
      </c>
    </row>
    <row r="45" spans="2:15" x14ac:dyDescent="0.25">
      <c r="B45" s="7" t="s">
        <v>50</v>
      </c>
      <c r="C45" s="7">
        <f>+SUM(C46:C51)</f>
        <v>0</v>
      </c>
      <c r="D45" s="7">
        <f t="shared" ref="D45:N45" si="5">+SUM(D46:D51)</f>
        <v>1017000000</v>
      </c>
      <c r="E45" s="7">
        <f t="shared" si="5"/>
        <v>400000000</v>
      </c>
      <c r="F45" s="7">
        <f t="shared" si="5"/>
        <v>1041699503</v>
      </c>
      <c r="G45" s="7">
        <f t="shared" si="5"/>
        <v>177256939</v>
      </c>
      <c r="H45" s="7">
        <f t="shared" si="5"/>
        <v>95505979</v>
      </c>
      <c r="I45" s="7">
        <f t="shared" si="5"/>
        <v>359379860</v>
      </c>
      <c r="J45" s="7">
        <f t="shared" si="5"/>
        <v>0</v>
      </c>
      <c r="K45" s="7">
        <f t="shared" si="5"/>
        <v>0</v>
      </c>
      <c r="L45" s="7">
        <f t="shared" si="5"/>
        <v>0</v>
      </c>
      <c r="M45" s="7">
        <f t="shared" si="5"/>
        <v>0</v>
      </c>
      <c r="N45" s="7">
        <f t="shared" si="5"/>
        <v>0</v>
      </c>
      <c r="O45" s="7">
        <f>+SUM(C45:N45)</f>
        <v>3090842281</v>
      </c>
    </row>
    <row r="46" spans="2:15" x14ac:dyDescent="0.25">
      <c r="B46" s="8" t="s">
        <v>51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12"/>
      <c r="L46" s="9"/>
      <c r="M46" s="9">
        <v>0</v>
      </c>
      <c r="N46" s="9"/>
      <c r="O46" s="9">
        <f t="shared" si="1"/>
        <v>0</v>
      </c>
    </row>
    <row r="47" spans="2:15" x14ac:dyDescent="0.25">
      <c r="B47" s="8" t="s">
        <v>52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12"/>
      <c r="L47" s="9"/>
      <c r="M47" s="9">
        <v>0</v>
      </c>
      <c r="N47" s="9"/>
      <c r="O47" s="9">
        <f t="shared" si="1"/>
        <v>0</v>
      </c>
    </row>
    <row r="48" spans="2:15" x14ac:dyDescent="0.25">
      <c r="B48" s="8" t="s">
        <v>53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12"/>
      <c r="L48" s="9"/>
      <c r="M48" s="9">
        <v>0</v>
      </c>
      <c r="N48" s="9"/>
      <c r="O48" s="9">
        <f t="shared" si="1"/>
        <v>0</v>
      </c>
    </row>
    <row r="49" spans="2:15" x14ac:dyDescent="0.2">
      <c r="B49" s="8" t="s">
        <v>54</v>
      </c>
      <c r="C49" s="9">
        <v>0</v>
      </c>
      <c r="D49" s="9">
        <v>1017000000</v>
      </c>
      <c r="E49" s="9">
        <v>400000000</v>
      </c>
      <c r="F49" s="10">
        <v>1041699503</v>
      </c>
      <c r="G49" s="9">
        <v>177256939</v>
      </c>
      <c r="H49" s="9">
        <v>95505979</v>
      </c>
      <c r="I49" s="9">
        <v>359379860</v>
      </c>
      <c r="J49" s="9">
        <v>0</v>
      </c>
      <c r="K49" s="12"/>
      <c r="L49" s="9"/>
      <c r="M49" s="9">
        <v>0</v>
      </c>
      <c r="N49" s="9"/>
      <c r="O49" s="9">
        <f t="shared" si="1"/>
        <v>3090842281</v>
      </c>
    </row>
    <row r="50" spans="2:15" x14ac:dyDescent="0.25">
      <c r="B50" s="8" t="s">
        <v>55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12"/>
      <c r="L50" s="9"/>
      <c r="M50" s="9">
        <v>0</v>
      </c>
      <c r="N50" s="9"/>
      <c r="O50" s="9">
        <f t="shared" si="1"/>
        <v>0</v>
      </c>
    </row>
    <row r="51" spans="2:15" x14ac:dyDescent="0.25">
      <c r="B51" s="8" t="s">
        <v>56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12"/>
      <c r="L51" s="9"/>
      <c r="M51" s="9">
        <v>0</v>
      </c>
      <c r="N51" s="9"/>
      <c r="O51" s="9">
        <f t="shared" si="1"/>
        <v>0</v>
      </c>
    </row>
    <row r="52" spans="2:15" x14ac:dyDescent="0.25">
      <c r="B52" s="7" t="s">
        <v>57</v>
      </c>
      <c r="C52" s="7">
        <f>+SUM(C53:C61)</f>
        <v>33639783.210000001</v>
      </c>
      <c r="D52" s="7">
        <f t="shared" ref="D52:N52" si="6">+SUM(D53:D61)</f>
        <v>157084264.77000001</v>
      </c>
      <c r="E52" s="7">
        <f t="shared" si="6"/>
        <v>44018972.480000004</v>
      </c>
      <c r="F52" s="7">
        <f t="shared" si="6"/>
        <v>279368008.29000002</v>
      </c>
      <c r="G52" s="7">
        <f t="shared" si="6"/>
        <v>297086741.18000001</v>
      </c>
      <c r="H52" s="7">
        <f t="shared" si="6"/>
        <v>97766755.899999991</v>
      </c>
      <c r="I52" s="7">
        <f t="shared" si="6"/>
        <v>76810874.899999991</v>
      </c>
      <c r="J52" s="7">
        <f t="shared" si="6"/>
        <v>212208785.98000002</v>
      </c>
      <c r="K52" s="7">
        <f t="shared" si="6"/>
        <v>0</v>
      </c>
      <c r="L52" s="7">
        <f t="shared" si="6"/>
        <v>0</v>
      </c>
      <c r="M52" s="7">
        <f t="shared" si="6"/>
        <v>0</v>
      </c>
      <c r="N52" s="7">
        <f t="shared" si="6"/>
        <v>0</v>
      </c>
      <c r="O52" s="7">
        <f>+SUM(C52:N52)</f>
        <v>1197984186.71</v>
      </c>
    </row>
    <row r="53" spans="2:15" x14ac:dyDescent="0.2">
      <c r="B53" s="8" t="s">
        <v>58</v>
      </c>
      <c r="C53" s="9">
        <v>0</v>
      </c>
      <c r="D53" s="9">
        <v>0</v>
      </c>
      <c r="E53" s="9">
        <v>1870722.5</v>
      </c>
      <c r="F53" s="10">
        <v>3103964.24</v>
      </c>
      <c r="G53" s="9">
        <v>36552718.43</v>
      </c>
      <c r="H53" s="9">
        <v>15892498.99</v>
      </c>
      <c r="I53" s="9">
        <v>7348622.9199999999</v>
      </c>
      <c r="J53" s="9">
        <v>3491249.05</v>
      </c>
      <c r="K53" s="9">
        <v>0</v>
      </c>
      <c r="L53" s="9">
        <v>0</v>
      </c>
      <c r="M53" s="9">
        <v>0</v>
      </c>
      <c r="N53" s="9">
        <v>0</v>
      </c>
      <c r="O53" s="9">
        <f t="shared" si="1"/>
        <v>68259776.13000001</v>
      </c>
    </row>
    <row r="54" spans="2:15" x14ac:dyDescent="0.25">
      <c r="B54" s="8" t="s">
        <v>59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12">
        <v>0</v>
      </c>
      <c r="K54" s="12">
        <v>0</v>
      </c>
      <c r="L54" s="9">
        <v>0</v>
      </c>
      <c r="M54" s="9">
        <v>0</v>
      </c>
      <c r="N54" s="9">
        <v>0</v>
      </c>
      <c r="O54" s="9">
        <f t="shared" si="1"/>
        <v>0</v>
      </c>
    </row>
    <row r="55" spans="2:15" x14ac:dyDescent="0.2">
      <c r="B55" s="8" t="s">
        <v>60</v>
      </c>
      <c r="C55" s="9">
        <v>0</v>
      </c>
      <c r="D55" s="9">
        <v>109103259.75</v>
      </c>
      <c r="E55" s="9">
        <v>36401675.219999999</v>
      </c>
      <c r="F55" s="10">
        <v>197290593.22</v>
      </c>
      <c r="G55" s="9">
        <v>234522577.5</v>
      </c>
      <c r="H55" s="9">
        <v>81101356.909999996</v>
      </c>
      <c r="I55" s="9">
        <v>61186128.729999997</v>
      </c>
      <c r="J55" s="12">
        <v>180671822.88999999</v>
      </c>
      <c r="K55" s="12">
        <v>0</v>
      </c>
      <c r="L55" s="9">
        <v>0</v>
      </c>
      <c r="M55" s="9">
        <v>0</v>
      </c>
      <c r="N55" s="9">
        <v>0</v>
      </c>
      <c r="O55" s="9">
        <f t="shared" si="1"/>
        <v>900277414.22000003</v>
      </c>
    </row>
    <row r="56" spans="2:15" x14ac:dyDescent="0.2">
      <c r="B56" s="8" t="s">
        <v>61</v>
      </c>
      <c r="C56" s="9">
        <v>33361875.649999999</v>
      </c>
      <c r="D56" s="9">
        <v>0</v>
      </c>
      <c r="E56" s="9">
        <v>0</v>
      </c>
      <c r="F56" s="10">
        <v>57038605</v>
      </c>
      <c r="G56" s="9">
        <v>0</v>
      </c>
      <c r="H56" s="9">
        <v>0</v>
      </c>
      <c r="I56" s="9">
        <v>0</v>
      </c>
      <c r="J56" s="12">
        <v>5549445.4000000004</v>
      </c>
      <c r="K56" s="12">
        <v>0</v>
      </c>
      <c r="L56" s="9">
        <v>0</v>
      </c>
      <c r="M56" s="9">
        <v>0</v>
      </c>
      <c r="N56" s="9">
        <v>0</v>
      </c>
      <c r="O56" s="9">
        <f t="shared" si="1"/>
        <v>95949926.050000012</v>
      </c>
    </row>
    <row r="57" spans="2:15" x14ac:dyDescent="0.2">
      <c r="B57" s="8" t="s">
        <v>62</v>
      </c>
      <c r="C57" s="9">
        <v>277907.56</v>
      </c>
      <c r="D57" s="9">
        <v>47981005.020000003</v>
      </c>
      <c r="E57" s="9">
        <v>4719860.7300000004</v>
      </c>
      <c r="F57" s="10">
        <v>20424617.210000001</v>
      </c>
      <c r="G57" s="9">
        <v>21488190.140000001</v>
      </c>
      <c r="H57" s="9">
        <v>772900</v>
      </c>
      <c r="I57" s="9">
        <v>8276123.25</v>
      </c>
      <c r="J57" s="12">
        <v>15371833.640000001</v>
      </c>
      <c r="K57" s="12">
        <v>0</v>
      </c>
      <c r="L57" s="9">
        <v>0</v>
      </c>
      <c r="M57" s="9">
        <v>0</v>
      </c>
      <c r="N57" s="9">
        <v>0</v>
      </c>
      <c r="O57" s="9">
        <f t="shared" si="1"/>
        <v>119312437.55000001</v>
      </c>
    </row>
    <row r="58" spans="2:15" x14ac:dyDescent="0.25">
      <c r="B58" s="8" t="s">
        <v>63</v>
      </c>
      <c r="C58" s="9">
        <v>0</v>
      </c>
      <c r="D58" s="9">
        <v>0</v>
      </c>
      <c r="E58" s="9">
        <v>0</v>
      </c>
      <c r="F58" s="9">
        <v>0</v>
      </c>
      <c r="G58" s="9">
        <v>131806</v>
      </c>
      <c r="H58" s="9">
        <v>0</v>
      </c>
      <c r="I58" s="9">
        <v>0</v>
      </c>
      <c r="J58" s="12">
        <v>0</v>
      </c>
      <c r="K58" s="12">
        <v>0</v>
      </c>
      <c r="L58" s="9">
        <v>0</v>
      </c>
      <c r="M58" s="9">
        <v>0</v>
      </c>
      <c r="N58" s="9">
        <v>0</v>
      </c>
      <c r="O58" s="9">
        <f t="shared" si="1"/>
        <v>131806</v>
      </c>
    </row>
    <row r="59" spans="2:15" x14ac:dyDescent="0.25">
      <c r="B59" s="8" t="s">
        <v>64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12">
        <v>0</v>
      </c>
      <c r="K59" s="12">
        <v>0</v>
      </c>
      <c r="L59" s="9">
        <v>0</v>
      </c>
      <c r="M59" s="9">
        <v>0</v>
      </c>
      <c r="N59" s="9">
        <v>0</v>
      </c>
      <c r="O59" s="9">
        <f t="shared" si="1"/>
        <v>0</v>
      </c>
    </row>
    <row r="60" spans="2:15" x14ac:dyDescent="0.25">
      <c r="B60" s="8" t="s">
        <v>65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12">
        <v>0</v>
      </c>
      <c r="K60" s="12">
        <v>0</v>
      </c>
      <c r="L60" s="9">
        <v>0</v>
      </c>
      <c r="M60" s="9">
        <v>0</v>
      </c>
      <c r="N60" s="9">
        <v>0</v>
      </c>
      <c r="O60" s="9">
        <f t="shared" si="1"/>
        <v>0</v>
      </c>
    </row>
    <row r="61" spans="2:15" x14ac:dyDescent="0.25">
      <c r="B61" s="8" t="s">
        <v>66</v>
      </c>
      <c r="C61" s="9">
        <v>0</v>
      </c>
      <c r="D61" s="9">
        <v>0</v>
      </c>
      <c r="E61" s="9">
        <v>1026714.03</v>
      </c>
      <c r="F61" s="9">
        <v>1510228.62</v>
      </c>
      <c r="G61" s="9">
        <v>4391449.1100000003</v>
      </c>
      <c r="H61" s="9">
        <v>0</v>
      </c>
      <c r="I61" s="9">
        <v>0</v>
      </c>
      <c r="J61" s="9">
        <v>7124435</v>
      </c>
      <c r="K61" s="12">
        <v>0</v>
      </c>
      <c r="L61" s="9">
        <v>0</v>
      </c>
      <c r="M61" s="9">
        <v>0</v>
      </c>
      <c r="N61" s="9">
        <v>0</v>
      </c>
      <c r="O61" s="9">
        <f t="shared" si="1"/>
        <v>14052826.760000002</v>
      </c>
    </row>
    <row r="62" spans="2:15" x14ac:dyDescent="0.25">
      <c r="B62" s="7" t="s">
        <v>67</v>
      </c>
      <c r="C62" s="7">
        <f>+SUM(C63:C66)</f>
        <v>295957698.99000001</v>
      </c>
      <c r="D62" s="7">
        <f t="shared" ref="D62:N62" si="7">+SUM(D63:D66)</f>
        <v>699824907.87</v>
      </c>
      <c r="E62" s="7">
        <f t="shared" si="7"/>
        <v>882560890.84000003</v>
      </c>
      <c r="F62" s="7">
        <f t="shared" si="7"/>
        <v>706055293.24000001</v>
      </c>
      <c r="G62" s="7">
        <f t="shared" si="7"/>
        <v>370753124.95999998</v>
      </c>
      <c r="H62" s="7">
        <f t="shared" si="7"/>
        <v>651463621.69000006</v>
      </c>
      <c r="I62" s="7">
        <f t="shared" si="7"/>
        <v>444170511.56999999</v>
      </c>
      <c r="J62" s="7">
        <f t="shared" si="7"/>
        <v>345645406.78999996</v>
      </c>
      <c r="K62" s="7">
        <f t="shared" si="7"/>
        <v>0</v>
      </c>
      <c r="L62" s="7">
        <f t="shared" si="7"/>
        <v>0</v>
      </c>
      <c r="M62" s="7">
        <f>+SUM(M63:M66)</f>
        <v>0</v>
      </c>
      <c r="N62" s="7">
        <f t="shared" si="7"/>
        <v>0</v>
      </c>
      <c r="O62" s="7">
        <f>+SUM(C62:N62)</f>
        <v>4396431455.9500008</v>
      </c>
    </row>
    <row r="63" spans="2:15" x14ac:dyDescent="0.2">
      <c r="B63" s="8" t="s">
        <v>68</v>
      </c>
      <c r="C63" s="9">
        <v>295957698.99000001</v>
      </c>
      <c r="D63" s="9">
        <v>699824907.87</v>
      </c>
      <c r="E63" s="9">
        <v>882560890.84000003</v>
      </c>
      <c r="F63" s="10">
        <v>681543466.24000001</v>
      </c>
      <c r="G63" s="9">
        <v>370753124.95999998</v>
      </c>
      <c r="H63" s="9">
        <v>651042053.69000006</v>
      </c>
      <c r="I63" s="9">
        <v>434513660.25</v>
      </c>
      <c r="J63" s="9">
        <v>318658507.26999998</v>
      </c>
      <c r="K63" s="9">
        <v>0</v>
      </c>
      <c r="L63" s="9">
        <v>0</v>
      </c>
      <c r="M63" s="9">
        <v>0</v>
      </c>
      <c r="N63" s="9">
        <v>0</v>
      </c>
      <c r="O63" s="9">
        <f t="shared" si="1"/>
        <v>4334854310.1100006</v>
      </c>
    </row>
    <row r="64" spans="2:15" x14ac:dyDescent="0.2">
      <c r="B64" s="8" t="s">
        <v>69</v>
      </c>
      <c r="C64" s="9">
        <v>0</v>
      </c>
      <c r="D64" s="9">
        <v>0</v>
      </c>
      <c r="E64" s="9">
        <v>0</v>
      </c>
      <c r="F64" s="10">
        <v>24511827</v>
      </c>
      <c r="G64" s="9">
        <v>0</v>
      </c>
      <c r="H64" s="9">
        <v>421568</v>
      </c>
      <c r="I64" s="9">
        <v>9656851.3200000003</v>
      </c>
      <c r="J64" s="9">
        <v>26986899.52</v>
      </c>
      <c r="K64" s="12">
        <v>0</v>
      </c>
      <c r="L64" s="9">
        <v>0</v>
      </c>
      <c r="M64" s="9">
        <v>0</v>
      </c>
      <c r="N64" s="9">
        <v>0</v>
      </c>
      <c r="O64" s="9">
        <f t="shared" si="1"/>
        <v>61577145.840000004</v>
      </c>
    </row>
    <row r="65" spans="2:15" x14ac:dyDescent="0.25">
      <c r="B65" s="8" t="s">
        <v>70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12">
        <v>0</v>
      </c>
      <c r="L65" s="9">
        <v>0</v>
      </c>
      <c r="M65" s="9">
        <v>0</v>
      </c>
      <c r="N65" s="9">
        <v>0</v>
      </c>
      <c r="O65" s="9">
        <f t="shared" si="1"/>
        <v>0</v>
      </c>
    </row>
    <row r="66" spans="2:15" x14ac:dyDescent="0.25">
      <c r="B66" s="8" t="s">
        <v>71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12">
        <v>0</v>
      </c>
      <c r="L66" s="9">
        <v>0</v>
      </c>
      <c r="M66" s="9">
        <v>0</v>
      </c>
      <c r="N66" s="9">
        <v>0</v>
      </c>
      <c r="O66" s="9">
        <f t="shared" si="1"/>
        <v>0</v>
      </c>
    </row>
    <row r="67" spans="2:15" x14ac:dyDescent="0.25">
      <c r="B67" s="7" t="s">
        <v>72</v>
      </c>
      <c r="C67" s="7">
        <f>+SUM(C68:C69)</f>
        <v>0</v>
      </c>
      <c r="D67" s="7">
        <f t="shared" ref="D67:N67" si="8">+SUM(D68:D69)</f>
        <v>0</v>
      </c>
      <c r="E67" s="7">
        <f t="shared" si="8"/>
        <v>0</v>
      </c>
      <c r="F67" s="7">
        <f t="shared" si="8"/>
        <v>0</v>
      </c>
      <c r="G67" s="7">
        <f t="shared" si="8"/>
        <v>0</v>
      </c>
      <c r="H67" s="7">
        <f t="shared" si="8"/>
        <v>0</v>
      </c>
      <c r="I67" s="7">
        <f t="shared" si="8"/>
        <v>0</v>
      </c>
      <c r="J67" s="7">
        <f t="shared" si="8"/>
        <v>0</v>
      </c>
      <c r="K67" s="7">
        <f t="shared" si="8"/>
        <v>0</v>
      </c>
      <c r="L67" s="7">
        <f t="shared" si="8"/>
        <v>0</v>
      </c>
      <c r="M67" s="7">
        <f t="shared" si="8"/>
        <v>0</v>
      </c>
      <c r="N67" s="7">
        <f t="shared" si="8"/>
        <v>0</v>
      </c>
      <c r="O67" s="7">
        <f t="shared" si="1"/>
        <v>0</v>
      </c>
    </row>
    <row r="68" spans="2:15" x14ac:dyDescent="0.25">
      <c r="B68" s="8" t="s">
        <v>73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12">
        <v>0</v>
      </c>
      <c r="K68" s="12">
        <v>0</v>
      </c>
      <c r="L68" s="9">
        <v>0</v>
      </c>
      <c r="M68" s="9">
        <v>0</v>
      </c>
      <c r="N68" s="9">
        <v>0</v>
      </c>
      <c r="O68" s="9">
        <f t="shared" si="1"/>
        <v>0</v>
      </c>
    </row>
    <row r="69" spans="2:15" x14ac:dyDescent="0.25">
      <c r="B69" s="8" t="s">
        <v>74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12">
        <v>0</v>
      </c>
      <c r="K69" s="12">
        <v>0</v>
      </c>
      <c r="L69" s="9">
        <v>0</v>
      </c>
      <c r="M69" s="9">
        <v>0</v>
      </c>
      <c r="N69" s="9">
        <v>0</v>
      </c>
      <c r="O69" s="9">
        <f t="shared" si="1"/>
        <v>0</v>
      </c>
    </row>
    <row r="70" spans="2:15" x14ac:dyDescent="0.25">
      <c r="B70" s="7" t="s">
        <v>75</v>
      </c>
      <c r="C70" s="7">
        <f>+SUM(C71:C74)</f>
        <v>0</v>
      </c>
      <c r="D70" s="7">
        <f t="shared" ref="D70:L70" si="9">+SUM(D71:D74)</f>
        <v>0</v>
      </c>
      <c r="E70" s="7">
        <f t="shared" si="9"/>
        <v>0</v>
      </c>
      <c r="F70" s="7">
        <f t="shared" si="9"/>
        <v>0</v>
      </c>
      <c r="G70" s="7">
        <f t="shared" si="9"/>
        <v>0</v>
      </c>
      <c r="H70" s="7">
        <f t="shared" si="9"/>
        <v>0</v>
      </c>
      <c r="I70" s="7">
        <f t="shared" si="9"/>
        <v>0</v>
      </c>
      <c r="J70" s="7">
        <f t="shared" si="9"/>
        <v>0</v>
      </c>
      <c r="K70" s="7">
        <f t="shared" si="9"/>
        <v>0</v>
      </c>
      <c r="L70" s="7">
        <f t="shared" si="9"/>
        <v>0</v>
      </c>
      <c r="M70" s="7">
        <f>+SUM(M71:M75)</f>
        <v>0</v>
      </c>
      <c r="N70" s="7">
        <f>+SUM(N71:N75)</f>
        <v>0</v>
      </c>
      <c r="O70" s="7">
        <f t="shared" si="1"/>
        <v>0</v>
      </c>
    </row>
    <row r="71" spans="2:15" x14ac:dyDescent="0.25">
      <c r="B71" s="8" t="s">
        <v>76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12"/>
      <c r="L71" s="9"/>
      <c r="M71" s="9">
        <v>0</v>
      </c>
      <c r="N71" s="9"/>
      <c r="O71" s="9">
        <f t="shared" si="1"/>
        <v>0</v>
      </c>
    </row>
    <row r="72" spans="2:15" x14ac:dyDescent="0.25">
      <c r="B72" s="8" t="s">
        <v>77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12"/>
      <c r="L72" s="9"/>
      <c r="M72" s="9">
        <v>0</v>
      </c>
      <c r="N72" s="9"/>
      <c r="O72" s="9">
        <f t="shared" si="1"/>
        <v>0</v>
      </c>
    </row>
    <row r="73" spans="2:15" x14ac:dyDescent="0.25">
      <c r="B73" s="8" t="s">
        <v>78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12"/>
      <c r="L73" s="9"/>
      <c r="M73" s="9">
        <v>0</v>
      </c>
      <c r="N73" s="9"/>
      <c r="O73" s="9">
        <f t="shared" si="1"/>
        <v>0</v>
      </c>
    </row>
    <row r="74" spans="2:15" x14ac:dyDescent="0.25">
      <c r="B74" s="8" t="s">
        <v>79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12"/>
      <c r="L74" s="9"/>
      <c r="M74" s="9">
        <v>0</v>
      </c>
      <c r="N74" s="9"/>
      <c r="O74" s="9">
        <f t="shared" si="1"/>
        <v>0</v>
      </c>
    </row>
    <row r="75" spans="2:15" x14ac:dyDescent="0.25">
      <c r="B75" s="5" t="s">
        <v>80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9">
        <v>0</v>
      </c>
      <c r="I75" s="13">
        <v>0</v>
      </c>
      <c r="J75" s="9">
        <v>0</v>
      </c>
      <c r="K75" s="13"/>
      <c r="L75" s="13"/>
      <c r="M75" s="13">
        <v>0</v>
      </c>
      <c r="N75" s="13"/>
      <c r="O75" s="13">
        <f t="shared" si="1"/>
        <v>0</v>
      </c>
    </row>
    <row r="76" spans="2:15" x14ac:dyDescent="0.25">
      <c r="B76" s="7" t="s">
        <v>81</v>
      </c>
      <c r="C76" s="7">
        <f>+SUM(C77:C78)</f>
        <v>0</v>
      </c>
      <c r="D76" s="7">
        <f t="shared" ref="D76:N76" si="10">+SUM(D77:D78)</f>
        <v>0</v>
      </c>
      <c r="E76" s="7">
        <f t="shared" si="10"/>
        <v>0</v>
      </c>
      <c r="F76" s="7">
        <f t="shared" si="10"/>
        <v>0</v>
      </c>
      <c r="G76" s="7">
        <f t="shared" si="10"/>
        <v>0</v>
      </c>
      <c r="H76" s="7">
        <f t="shared" si="10"/>
        <v>0</v>
      </c>
      <c r="I76" s="7">
        <f t="shared" si="10"/>
        <v>0</v>
      </c>
      <c r="J76" s="7">
        <f t="shared" si="10"/>
        <v>0</v>
      </c>
      <c r="K76" s="7">
        <f t="shared" si="10"/>
        <v>0</v>
      </c>
      <c r="L76" s="7">
        <f t="shared" si="10"/>
        <v>0</v>
      </c>
      <c r="M76" s="7">
        <f t="shared" si="10"/>
        <v>0</v>
      </c>
      <c r="N76" s="7">
        <f t="shared" si="10"/>
        <v>0</v>
      </c>
      <c r="O76" s="7">
        <f t="shared" si="1"/>
        <v>0</v>
      </c>
    </row>
    <row r="77" spans="2:15" x14ac:dyDescent="0.25">
      <c r="B77" s="8" t="s">
        <v>82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12">
        <v>0</v>
      </c>
      <c r="K77" s="12">
        <v>0</v>
      </c>
      <c r="L77" s="9">
        <v>0</v>
      </c>
      <c r="M77" s="9">
        <v>0</v>
      </c>
      <c r="N77" s="9">
        <v>0</v>
      </c>
      <c r="O77" s="9">
        <f t="shared" si="1"/>
        <v>0</v>
      </c>
    </row>
    <row r="78" spans="2:15" x14ac:dyDescent="0.25">
      <c r="B78" s="8" t="s">
        <v>83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12">
        <v>0</v>
      </c>
      <c r="K78" s="12">
        <v>0</v>
      </c>
      <c r="L78" s="9">
        <v>0</v>
      </c>
      <c r="M78" s="9">
        <v>0</v>
      </c>
      <c r="N78" s="9">
        <v>0</v>
      </c>
      <c r="O78" s="9">
        <f t="shared" ref="O78:O83" si="11">+SUM(C78:N78)</f>
        <v>0</v>
      </c>
    </row>
    <row r="79" spans="2:15" x14ac:dyDescent="0.25">
      <c r="B79" s="7" t="s">
        <v>84</v>
      </c>
      <c r="C79" s="7">
        <f>+SUM(C80:C81)</f>
        <v>0</v>
      </c>
      <c r="D79" s="7">
        <f t="shared" ref="D79:N79" si="12">+SUM(D80:D81)</f>
        <v>0</v>
      </c>
      <c r="E79" s="7">
        <f t="shared" si="12"/>
        <v>0</v>
      </c>
      <c r="F79" s="7">
        <f t="shared" si="12"/>
        <v>0</v>
      </c>
      <c r="G79" s="7">
        <f t="shared" si="12"/>
        <v>0</v>
      </c>
      <c r="H79" s="7">
        <f t="shared" si="12"/>
        <v>0</v>
      </c>
      <c r="I79" s="7">
        <f t="shared" si="12"/>
        <v>0</v>
      </c>
      <c r="J79" s="7">
        <f t="shared" si="12"/>
        <v>0</v>
      </c>
      <c r="K79" s="7">
        <f t="shared" si="12"/>
        <v>0</v>
      </c>
      <c r="L79" s="7">
        <f t="shared" si="12"/>
        <v>0</v>
      </c>
      <c r="M79" s="7">
        <f t="shared" si="12"/>
        <v>0</v>
      </c>
      <c r="N79" s="7">
        <f t="shared" si="12"/>
        <v>0</v>
      </c>
      <c r="O79" s="7">
        <f t="shared" si="11"/>
        <v>0</v>
      </c>
    </row>
    <row r="80" spans="2:15" x14ac:dyDescent="0.25">
      <c r="B80" s="8" t="s">
        <v>85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/>
      <c r="L80" s="9"/>
      <c r="M80" s="9">
        <v>0</v>
      </c>
      <c r="N80" s="9"/>
      <c r="O80" s="9">
        <f t="shared" si="11"/>
        <v>0</v>
      </c>
    </row>
    <row r="81" spans="2:17" x14ac:dyDescent="0.25">
      <c r="B81" s="8" t="s">
        <v>86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12"/>
      <c r="L81" s="9"/>
      <c r="M81" s="9">
        <v>0</v>
      </c>
      <c r="N81" s="9"/>
      <c r="O81" s="9">
        <f t="shared" si="11"/>
        <v>0</v>
      </c>
    </row>
    <row r="82" spans="2:17" x14ac:dyDescent="0.25">
      <c r="B82" s="7" t="s">
        <v>87</v>
      </c>
      <c r="C82" s="7">
        <f>+SUM(C83)</f>
        <v>0</v>
      </c>
      <c r="D82" s="7">
        <f t="shared" ref="D82:N82" si="13">+SUM(D83)</f>
        <v>0</v>
      </c>
      <c r="E82" s="7">
        <f t="shared" si="13"/>
        <v>0</v>
      </c>
      <c r="F82" s="7">
        <f t="shared" si="13"/>
        <v>0</v>
      </c>
      <c r="G82" s="7">
        <f t="shared" si="13"/>
        <v>0</v>
      </c>
      <c r="H82" s="7">
        <f t="shared" si="13"/>
        <v>0</v>
      </c>
      <c r="I82" s="7">
        <f t="shared" si="13"/>
        <v>0</v>
      </c>
      <c r="J82" s="7">
        <f t="shared" si="13"/>
        <v>0</v>
      </c>
      <c r="K82" s="7">
        <f t="shared" si="13"/>
        <v>0</v>
      </c>
      <c r="L82" s="7">
        <f t="shared" si="13"/>
        <v>0</v>
      </c>
      <c r="M82" s="7">
        <f t="shared" si="13"/>
        <v>0</v>
      </c>
      <c r="N82" s="7">
        <f t="shared" si="13"/>
        <v>0</v>
      </c>
      <c r="O82" s="7">
        <f t="shared" si="11"/>
        <v>0</v>
      </c>
    </row>
    <row r="83" spans="2:17" x14ac:dyDescent="0.25">
      <c r="B83" s="8" t="s">
        <v>88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12">
        <v>0</v>
      </c>
      <c r="K83" s="12">
        <v>0</v>
      </c>
      <c r="L83" s="9">
        <v>0</v>
      </c>
      <c r="M83" s="9">
        <v>0</v>
      </c>
      <c r="N83" s="9">
        <v>0</v>
      </c>
      <c r="O83" s="9">
        <f t="shared" si="11"/>
        <v>0</v>
      </c>
    </row>
    <row r="84" spans="2:17" x14ac:dyDescent="0.25">
      <c r="B84" s="14" t="s">
        <v>89</v>
      </c>
      <c r="C84" s="15">
        <f>+C82+C79+C76+C70+C67+C62+C52+C45+C36+C26+C16+C10</f>
        <v>472967318.41999996</v>
      </c>
      <c r="D84" s="15">
        <f t="shared" ref="D84:N84" si="14">+D82+D79+D76+D70+D67+D62+D52+D45+D36+D26+D16+D10</f>
        <v>2079555042.77</v>
      </c>
      <c r="E84" s="15">
        <f t="shared" si="14"/>
        <v>1521028921.5500002</v>
      </c>
      <c r="F84" s="15">
        <f t="shared" si="14"/>
        <v>2381080818.3600001</v>
      </c>
      <c r="G84" s="15">
        <f t="shared" si="14"/>
        <v>1067301581.45</v>
      </c>
      <c r="H84" s="15">
        <f t="shared" si="14"/>
        <v>997937318.81000006</v>
      </c>
      <c r="I84" s="15">
        <f t="shared" si="14"/>
        <v>1133194355.8399999</v>
      </c>
      <c r="J84" s="15">
        <f t="shared" si="14"/>
        <v>752526826.6099999</v>
      </c>
      <c r="K84" s="15">
        <f t="shared" si="14"/>
        <v>0</v>
      </c>
      <c r="L84" s="15">
        <f t="shared" si="14"/>
        <v>0</v>
      </c>
      <c r="M84" s="15">
        <f t="shared" si="14"/>
        <v>0</v>
      </c>
      <c r="N84" s="15">
        <f t="shared" si="14"/>
        <v>0</v>
      </c>
      <c r="O84" s="15">
        <f>+O82+O79+O76+O70+O67+O62+O52+O45+O36+O26+O16+O10</f>
        <v>10405592183.809999</v>
      </c>
    </row>
    <row r="85" spans="2:17" ht="15.75" thickBot="1" x14ac:dyDescent="0.3"/>
    <row r="86" spans="2:17" ht="38.25" customHeight="1" thickBot="1" x14ac:dyDescent="0.3">
      <c r="B86" s="16" t="s">
        <v>90</v>
      </c>
      <c r="D86" s="28"/>
      <c r="Q86" s="18"/>
    </row>
    <row r="87" spans="2:17" ht="45.75" thickBot="1" x14ac:dyDescent="0.3">
      <c r="B87" s="16" t="s">
        <v>91</v>
      </c>
      <c r="D87" s="27"/>
      <c r="Q87" s="19"/>
    </row>
    <row r="88" spans="2:17" ht="84.75" customHeight="1" thickBot="1" x14ac:dyDescent="0.3">
      <c r="B88" s="20" t="s">
        <v>92</v>
      </c>
    </row>
    <row r="89" spans="2:17" ht="15.75" thickBot="1" x14ac:dyDescent="0.3">
      <c r="B89" s="35" t="s">
        <v>174</v>
      </c>
    </row>
    <row r="90" spans="2:17" x14ac:dyDescent="0.25">
      <c r="B90" s="17"/>
    </row>
    <row r="91" spans="2:17" x14ac:dyDescent="0.25">
      <c r="B91" s="17"/>
    </row>
    <row r="92" spans="2:17" x14ac:dyDescent="0.25">
      <c r="B92" s="17"/>
    </row>
    <row r="93" spans="2:17" x14ac:dyDescent="0.25">
      <c r="B93" s="26"/>
    </row>
    <row r="94" spans="2:17" ht="18.75" x14ac:dyDescent="0.25">
      <c r="B94" s="21" t="s">
        <v>98</v>
      </c>
      <c r="G94" s="21" t="s">
        <v>93</v>
      </c>
      <c r="M94" s="21" t="s">
        <v>94</v>
      </c>
      <c r="N94" s="22"/>
    </row>
    <row r="95" spans="2:17" ht="18.75" x14ac:dyDescent="0.25">
      <c r="B95" s="23" t="s">
        <v>95</v>
      </c>
      <c r="G95" s="23" t="s">
        <v>96</v>
      </c>
      <c r="L95" s="24"/>
      <c r="M95" s="23" t="s">
        <v>97</v>
      </c>
      <c r="N95" s="25"/>
    </row>
  </sheetData>
  <mergeCells count="4">
    <mergeCell ref="B3:O3"/>
    <mergeCell ref="B4:O4"/>
    <mergeCell ref="B5:O5"/>
    <mergeCell ref="B6:O6"/>
  </mergeCells>
  <pageMargins left="0.70866141732283472" right="0.70866141732283472" top="0.74803149606299213" bottom="0.74803149606299213" header="0.31496062992125984" footer="0.31496062992125984"/>
  <pageSetup paperSize="5" scale="43" fitToHeight="0" orientation="landscape" r:id="rId1"/>
  <rowBreaks count="1" manualBreakCount="1">
    <brk id="51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A7728-88EC-4A43-8C7A-D0E6E1B9E698}">
  <sheetPr>
    <pageSetUpPr fitToPage="1"/>
  </sheetPr>
  <dimension ref="B3:Q95"/>
  <sheetViews>
    <sheetView showGridLines="0" view="pageBreakPreview" zoomScale="85" zoomScaleNormal="25" zoomScaleSheetLayoutView="85" workbookViewId="0"/>
  </sheetViews>
  <sheetFormatPr defaultColWidth="11.42578125" defaultRowHeight="15" x14ac:dyDescent="0.25"/>
  <cols>
    <col min="1" max="1" width="11.85546875" style="1" bestFit="1" customWidth="1"/>
    <col min="2" max="2" width="63" style="1" customWidth="1"/>
    <col min="3" max="3" width="22.85546875" style="1" customWidth="1"/>
    <col min="4" max="4" width="23" style="1" customWidth="1"/>
    <col min="5" max="5" width="24" style="1" customWidth="1"/>
    <col min="6" max="6" width="23" style="1" customWidth="1"/>
    <col min="7" max="7" width="23.28515625" style="1" customWidth="1"/>
    <col min="8" max="8" width="23.7109375" style="1" customWidth="1"/>
    <col min="9" max="9" width="24.140625" style="1" customWidth="1"/>
    <col min="10" max="10" width="24.28515625" style="1" customWidth="1"/>
    <col min="11" max="12" width="23.140625" style="1" customWidth="1"/>
    <col min="13" max="13" width="21.85546875" style="1" customWidth="1"/>
    <col min="14" max="14" width="24" style="1" customWidth="1"/>
    <col min="15" max="15" width="23.140625" style="1" bestFit="1" customWidth="1"/>
    <col min="16" max="16384" width="11.42578125" style="1"/>
  </cols>
  <sheetData>
    <row r="3" spans="2:15" ht="28.5" customHeight="1" x14ac:dyDescent="0.25">
      <c r="B3" s="29" t="s">
        <v>108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2:15" ht="15.75" x14ac:dyDescent="0.25">
      <c r="B4" s="31">
        <v>2023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2:15" ht="15.75" customHeight="1" x14ac:dyDescent="0.25">
      <c r="B5" s="33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2:15" ht="15.75" customHeight="1" x14ac:dyDescent="0.25">
      <c r="B6" s="34" t="s">
        <v>2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8" spans="2:15" ht="23.25" customHeight="1" x14ac:dyDescent="0.25">
      <c r="B8" s="2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4" t="s">
        <v>8</v>
      </c>
      <c r="H8" s="3" t="s">
        <v>9</v>
      </c>
      <c r="I8" s="4" t="s">
        <v>10</v>
      </c>
      <c r="J8" s="3" t="s">
        <v>11</v>
      </c>
      <c r="K8" s="3" t="s">
        <v>12</v>
      </c>
      <c r="L8" s="3" t="s">
        <v>13</v>
      </c>
      <c r="M8" s="3" t="s">
        <v>14</v>
      </c>
      <c r="N8" s="4" t="s">
        <v>15</v>
      </c>
      <c r="O8" s="3" t="s">
        <v>16</v>
      </c>
    </row>
    <row r="9" spans="2:15" x14ac:dyDescent="0.25">
      <c r="B9" s="5" t="s">
        <v>109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5" x14ac:dyDescent="0.25">
      <c r="B10" s="7" t="s">
        <v>110</v>
      </c>
      <c r="C10" s="7">
        <f>+SUM(C11:C15)</f>
        <v>117565472.86000001</v>
      </c>
      <c r="D10" s="7">
        <f t="shared" ref="D10:N10" si="0">+SUM(D11:D15)</f>
        <v>116754585.82000001</v>
      </c>
      <c r="E10" s="7">
        <f t="shared" si="0"/>
        <v>123246272.59</v>
      </c>
      <c r="F10" s="7">
        <f t="shared" si="0"/>
        <v>200034740.10999998</v>
      </c>
      <c r="G10" s="7">
        <f t="shared" si="0"/>
        <v>129284008.25</v>
      </c>
      <c r="H10" s="7">
        <f t="shared" si="0"/>
        <v>120362592.98999999</v>
      </c>
      <c r="I10" s="7">
        <f t="shared" si="0"/>
        <v>120699446.85000001</v>
      </c>
      <c r="J10" s="7">
        <f t="shared" si="0"/>
        <v>122417051.3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>+SUM(C10:N10)</f>
        <v>1050364170.77</v>
      </c>
    </row>
    <row r="11" spans="2:15" x14ac:dyDescent="0.2">
      <c r="B11" s="8" t="s">
        <v>100</v>
      </c>
      <c r="C11" s="9">
        <v>97712688.290000007</v>
      </c>
      <c r="D11" s="9">
        <v>96984483.260000005</v>
      </c>
      <c r="E11" s="9">
        <v>103202022.89</v>
      </c>
      <c r="F11" s="9">
        <v>102852596.87</v>
      </c>
      <c r="G11" s="9">
        <v>103037217.01000001</v>
      </c>
      <c r="H11" s="9">
        <f>VLOOKUP(B11,[1]RefCCPCuenta!$B$9:$K$11,8,FALSE)</f>
        <v>100110039.38</v>
      </c>
      <c r="I11" s="9">
        <v>100256695.09</v>
      </c>
      <c r="J11" s="9">
        <v>102064094.78</v>
      </c>
      <c r="K11" s="10">
        <v>0</v>
      </c>
      <c r="L11" s="9">
        <v>0</v>
      </c>
      <c r="M11" s="9">
        <v>0</v>
      </c>
      <c r="N11" s="9">
        <v>0</v>
      </c>
      <c r="O11" s="9">
        <f>+SUM(C11:N11)</f>
        <v>806219837.57000005</v>
      </c>
    </row>
    <row r="12" spans="2:15" x14ac:dyDescent="0.2">
      <c r="B12" s="8" t="s">
        <v>101</v>
      </c>
      <c r="C12" s="9">
        <v>5088000</v>
      </c>
      <c r="D12" s="9">
        <v>5118000</v>
      </c>
      <c r="E12" s="9">
        <v>5068000</v>
      </c>
      <c r="F12" s="9">
        <v>81967160.450000003</v>
      </c>
      <c r="G12" s="9">
        <v>11053788.49</v>
      </c>
      <c r="H12" s="9">
        <v>5241000</v>
      </c>
      <c r="I12" s="9">
        <v>5213500</v>
      </c>
      <c r="J12" s="9">
        <v>5228500</v>
      </c>
      <c r="K12" s="10">
        <v>0</v>
      </c>
      <c r="L12" s="9">
        <v>0</v>
      </c>
      <c r="M12" s="9">
        <v>0</v>
      </c>
      <c r="N12" s="9">
        <v>0</v>
      </c>
      <c r="O12" s="9">
        <f t="shared" ref="O12:O77" si="1">+SUM(C12:N12)</f>
        <v>123977948.94</v>
      </c>
    </row>
    <row r="13" spans="2:15" x14ac:dyDescent="0.25">
      <c r="B13" s="8" t="s">
        <v>102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f t="shared" si="1"/>
        <v>0</v>
      </c>
    </row>
    <row r="14" spans="2:15" x14ac:dyDescent="0.25">
      <c r="B14" s="8" t="s">
        <v>103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f t="shared" si="1"/>
        <v>0</v>
      </c>
    </row>
    <row r="15" spans="2:15" x14ac:dyDescent="0.25">
      <c r="B15" s="8" t="s">
        <v>104</v>
      </c>
      <c r="C15" s="9">
        <v>14764784.57</v>
      </c>
      <c r="D15" s="9">
        <v>14652102.560000001</v>
      </c>
      <c r="E15" s="9">
        <v>14976249.699999999</v>
      </c>
      <c r="F15" s="9">
        <v>15214982.789999999</v>
      </c>
      <c r="G15" s="9">
        <v>15193002.75</v>
      </c>
      <c r="H15" s="9">
        <v>15011553.609999999</v>
      </c>
      <c r="I15" s="9">
        <v>15229251.76</v>
      </c>
      <c r="J15" s="9">
        <v>15124456.52</v>
      </c>
      <c r="K15" s="9">
        <v>0</v>
      </c>
      <c r="L15" s="9">
        <v>0</v>
      </c>
      <c r="M15" s="9">
        <v>0</v>
      </c>
      <c r="N15" s="9">
        <v>0</v>
      </c>
      <c r="O15" s="9">
        <f t="shared" si="1"/>
        <v>120166384.26000001</v>
      </c>
    </row>
    <row r="16" spans="2:15" x14ac:dyDescent="0.25">
      <c r="B16" s="7" t="s">
        <v>107</v>
      </c>
      <c r="C16" s="7">
        <f>+SUM(C17:C25)</f>
        <v>16990964.030000001</v>
      </c>
      <c r="D16" s="7">
        <f t="shared" ref="D16:N16" si="2">+SUM(D17:D25)</f>
        <v>68956404.640000001</v>
      </c>
      <c r="E16" s="7">
        <f t="shared" si="2"/>
        <v>49075796.659999996</v>
      </c>
      <c r="F16" s="7">
        <f t="shared" si="2"/>
        <v>94043525.63000001</v>
      </c>
      <c r="G16" s="7">
        <f t="shared" si="2"/>
        <v>80618944.230000004</v>
      </c>
      <c r="H16" s="7">
        <f t="shared" si="2"/>
        <v>20985806.690000001</v>
      </c>
      <c r="I16" s="7">
        <f t="shared" si="2"/>
        <v>110118503.47</v>
      </c>
      <c r="J16" s="7">
        <f>+SUM(J17:J25)</f>
        <v>28329552.890000001</v>
      </c>
      <c r="K16" s="7">
        <f t="shared" si="2"/>
        <v>0</v>
      </c>
      <c r="L16" s="7">
        <f t="shared" si="2"/>
        <v>0</v>
      </c>
      <c r="M16" s="7">
        <f t="shared" si="2"/>
        <v>0</v>
      </c>
      <c r="N16" s="7">
        <f t="shared" si="2"/>
        <v>0</v>
      </c>
      <c r="O16" s="7">
        <f>+SUM(C16:N16)</f>
        <v>469119498.24000001</v>
      </c>
    </row>
    <row r="17" spans="2:15" x14ac:dyDescent="0.25">
      <c r="B17" s="8" t="s">
        <v>105</v>
      </c>
      <c r="C17" s="9">
        <v>3554779.55</v>
      </c>
      <c r="D17" s="9">
        <v>2349520.61</v>
      </c>
      <c r="E17" s="9">
        <v>4557000.05</v>
      </c>
      <c r="F17" s="9">
        <v>2309054.7200000002</v>
      </c>
      <c r="G17" s="9">
        <v>5029040.09</v>
      </c>
      <c r="H17" s="9">
        <v>2530698.71</v>
      </c>
      <c r="I17" s="9">
        <v>4972430.51</v>
      </c>
      <c r="J17" s="9">
        <v>2395836.2000000002</v>
      </c>
      <c r="K17" s="9">
        <v>0</v>
      </c>
      <c r="L17" s="9">
        <v>0</v>
      </c>
      <c r="M17" s="9">
        <v>0</v>
      </c>
      <c r="N17" s="9">
        <v>0</v>
      </c>
      <c r="O17" s="9">
        <f t="shared" si="1"/>
        <v>27698360.440000001</v>
      </c>
    </row>
    <row r="18" spans="2:15" x14ac:dyDescent="0.25">
      <c r="B18" s="8" t="s">
        <v>106</v>
      </c>
      <c r="C18" s="9">
        <v>1201670</v>
      </c>
      <c r="D18" s="9">
        <v>472000</v>
      </c>
      <c r="E18" s="9">
        <v>5900000</v>
      </c>
      <c r="F18" s="9">
        <v>24174138.440000001</v>
      </c>
      <c r="G18" s="9">
        <v>4071472</v>
      </c>
      <c r="H18" s="9">
        <v>1938740</v>
      </c>
      <c r="I18" s="9">
        <v>30144752</v>
      </c>
      <c r="J18" s="9">
        <v>7807185.5099999998</v>
      </c>
      <c r="K18" s="9">
        <v>0</v>
      </c>
      <c r="L18" s="9">
        <v>0</v>
      </c>
      <c r="M18" s="9">
        <v>0</v>
      </c>
      <c r="N18" s="9">
        <v>0</v>
      </c>
      <c r="O18" s="9">
        <f t="shared" si="1"/>
        <v>75709957.950000003</v>
      </c>
    </row>
    <row r="19" spans="2:15" x14ac:dyDescent="0.25">
      <c r="B19" s="8" t="s">
        <v>99</v>
      </c>
      <c r="C19" s="9">
        <v>862510</v>
      </c>
      <c r="D19" s="9">
        <v>2804030</v>
      </c>
      <c r="E19" s="9">
        <v>3394714.5</v>
      </c>
      <c r="F19" s="9">
        <v>2202645</v>
      </c>
      <c r="G19" s="9">
        <v>2637512.5</v>
      </c>
      <c r="H19" s="9">
        <v>2354950</v>
      </c>
      <c r="I19" s="9">
        <v>3147880</v>
      </c>
      <c r="J19" s="9">
        <v>1036667.5</v>
      </c>
      <c r="K19" s="9">
        <v>0</v>
      </c>
      <c r="L19" s="9">
        <v>0</v>
      </c>
      <c r="M19" s="9">
        <v>0</v>
      </c>
      <c r="N19" s="9">
        <v>0</v>
      </c>
      <c r="O19" s="9">
        <f t="shared" si="1"/>
        <v>18440909.5</v>
      </c>
    </row>
    <row r="20" spans="2:15" x14ac:dyDescent="0.25">
      <c r="B20" s="8" t="s">
        <v>111</v>
      </c>
      <c r="C20" s="9">
        <v>0</v>
      </c>
      <c r="D20" s="9">
        <v>3862937.3</v>
      </c>
      <c r="E20" s="9">
        <v>0</v>
      </c>
      <c r="F20" s="9">
        <v>4668306.5</v>
      </c>
      <c r="G20" s="9">
        <v>6750</v>
      </c>
      <c r="H20" s="9">
        <v>535600</v>
      </c>
      <c r="I20" s="9">
        <v>0</v>
      </c>
      <c r="J20" s="9">
        <v>511311.8</v>
      </c>
      <c r="K20" s="9">
        <v>0</v>
      </c>
      <c r="L20" s="9">
        <v>0</v>
      </c>
      <c r="M20" s="9">
        <v>0</v>
      </c>
      <c r="N20" s="9">
        <v>0</v>
      </c>
      <c r="O20" s="9">
        <f t="shared" si="1"/>
        <v>9584905.6000000015</v>
      </c>
    </row>
    <row r="21" spans="2:15" x14ac:dyDescent="0.25">
      <c r="B21" s="8" t="s">
        <v>112</v>
      </c>
      <c r="C21" s="9">
        <v>4996696.6500000004</v>
      </c>
      <c r="D21" s="9">
        <v>5302958.99</v>
      </c>
      <c r="E21" s="9">
        <v>5187251.3600000003</v>
      </c>
      <c r="F21" s="9">
        <v>48724606.619999997</v>
      </c>
      <c r="G21" s="9">
        <v>14573114.869999999</v>
      </c>
      <c r="H21" s="9">
        <v>3906633.3</v>
      </c>
      <c r="I21" s="9">
        <v>6566926.54</v>
      </c>
      <c r="J21" s="9">
        <v>3578898.89</v>
      </c>
      <c r="K21" s="9">
        <v>0</v>
      </c>
      <c r="L21" s="9">
        <v>0</v>
      </c>
      <c r="M21" s="9">
        <v>0</v>
      </c>
      <c r="N21" s="9">
        <v>0</v>
      </c>
      <c r="O21" s="9">
        <f t="shared" si="1"/>
        <v>92837087.219999999</v>
      </c>
    </row>
    <row r="22" spans="2:15" x14ac:dyDescent="0.25">
      <c r="B22" s="8" t="s">
        <v>113</v>
      </c>
      <c r="C22" s="9">
        <v>2721953</v>
      </c>
      <c r="D22" s="9">
        <v>2583904.87</v>
      </c>
      <c r="E22" s="9">
        <v>20642786.559999999</v>
      </c>
      <c r="F22" s="9">
        <v>4064710.39</v>
      </c>
      <c r="G22" s="9">
        <v>2881853.27</v>
      </c>
      <c r="H22" s="9">
        <v>2776571.64</v>
      </c>
      <c r="I22" s="9">
        <v>2842485.99</v>
      </c>
      <c r="J22" s="9">
        <v>2171310.52</v>
      </c>
      <c r="K22" s="9">
        <v>0</v>
      </c>
      <c r="L22" s="9">
        <v>0</v>
      </c>
      <c r="M22" s="9">
        <v>0</v>
      </c>
      <c r="N22" s="9">
        <v>0</v>
      </c>
      <c r="O22" s="9">
        <f t="shared" si="1"/>
        <v>40685576.240000002</v>
      </c>
    </row>
    <row r="23" spans="2:15" x14ac:dyDescent="0.25">
      <c r="B23" s="8" t="s">
        <v>114</v>
      </c>
      <c r="C23" s="9">
        <v>1503410.17</v>
      </c>
      <c r="D23" s="9">
        <v>461651.53</v>
      </c>
      <c r="E23" s="9">
        <v>1238995.1299999999</v>
      </c>
      <c r="F23" s="9">
        <v>3640166.04</v>
      </c>
      <c r="G23" s="9">
        <v>1315174</v>
      </c>
      <c r="H23" s="9">
        <v>2856269.97</v>
      </c>
      <c r="I23" s="9">
        <v>778008.05</v>
      </c>
      <c r="J23" s="9">
        <v>1167815.3899999999</v>
      </c>
      <c r="K23" s="9">
        <v>0</v>
      </c>
      <c r="L23" s="9">
        <v>0</v>
      </c>
      <c r="M23" s="9">
        <v>0</v>
      </c>
      <c r="N23" s="9">
        <v>0</v>
      </c>
      <c r="O23" s="9">
        <f t="shared" si="1"/>
        <v>12961490.280000001</v>
      </c>
    </row>
    <row r="24" spans="2:15" x14ac:dyDescent="0.25">
      <c r="B24" s="8" t="s">
        <v>115</v>
      </c>
      <c r="C24" s="9">
        <v>1470211.56</v>
      </c>
      <c r="D24" s="9">
        <v>48417459.399999999</v>
      </c>
      <c r="E24" s="9">
        <v>3923080.26</v>
      </c>
      <c r="F24" s="9">
        <v>976331.98</v>
      </c>
      <c r="G24" s="9">
        <v>48447160</v>
      </c>
      <c r="H24" s="9">
        <v>1964862.37</v>
      </c>
      <c r="I24" s="9">
        <v>60412138.219999999</v>
      </c>
      <c r="J24" s="9">
        <v>5308543.41</v>
      </c>
      <c r="K24" s="9">
        <v>0</v>
      </c>
      <c r="L24" s="9">
        <v>0</v>
      </c>
      <c r="M24" s="9">
        <v>0</v>
      </c>
      <c r="N24" s="9">
        <v>0</v>
      </c>
      <c r="O24" s="9">
        <f t="shared" si="1"/>
        <v>170919787.19999999</v>
      </c>
    </row>
    <row r="25" spans="2:15" x14ac:dyDescent="0.25">
      <c r="B25" s="8" t="s">
        <v>116</v>
      </c>
      <c r="C25" s="9">
        <v>679733.1</v>
      </c>
      <c r="D25" s="9">
        <v>2701941.94</v>
      </c>
      <c r="E25" s="9">
        <v>4231968.8</v>
      </c>
      <c r="F25" s="9">
        <v>3283565.94</v>
      </c>
      <c r="G25" s="9">
        <v>1656867.5</v>
      </c>
      <c r="H25" s="9">
        <v>2121480.7000000002</v>
      </c>
      <c r="I25" s="9">
        <v>1253882.1599999999</v>
      </c>
      <c r="J25" s="9">
        <v>4351983.67</v>
      </c>
      <c r="K25" s="9">
        <v>0</v>
      </c>
      <c r="L25" s="9">
        <v>0</v>
      </c>
      <c r="M25" s="9">
        <v>0</v>
      </c>
      <c r="N25" s="9">
        <v>0</v>
      </c>
      <c r="O25" s="9">
        <f t="shared" si="1"/>
        <v>20281423.810000002</v>
      </c>
    </row>
    <row r="26" spans="2:15" x14ac:dyDescent="0.25">
      <c r="B26" s="7" t="s">
        <v>117</v>
      </c>
      <c r="C26" s="7">
        <f>+SUM(C27:C35)</f>
        <v>8813399.3300000001</v>
      </c>
      <c r="D26" s="7">
        <f t="shared" ref="D26:N26" si="3">+SUM(D27:D35)</f>
        <v>19934879.670000002</v>
      </c>
      <c r="E26" s="7">
        <f t="shared" si="3"/>
        <v>21226988.98</v>
      </c>
      <c r="F26" s="7">
        <f t="shared" si="3"/>
        <v>59879748.089999996</v>
      </c>
      <c r="G26" s="7">
        <f>+SUM(G27:G35)</f>
        <v>11401823.83</v>
      </c>
      <c r="H26" s="7">
        <f t="shared" si="3"/>
        <v>11752562.539999999</v>
      </c>
      <c r="I26" s="7">
        <f t="shared" si="3"/>
        <v>19115159.049999997</v>
      </c>
      <c r="J26" s="7">
        <f t="shared" si="3"/>
        <v>43726029.649999999</v>
      </c>
      <c r="K26" s="7">
        <f t="shared" si="3"/>
        <v>0</v>
      </c>
      <c r="L26" s="7">
        <f t="shared" si="3"/>
        <v>0</v>
      </c>
      <c r="M26" s="7">
        <f>+SUM(M27:M35)</f>
        <v>0</v>
      </c>
      <c r="N26" s="7">
        <f t="shared" si="3"/>
        <v>0</v>
      </c>
      <c r="O26" s="7">
        <f>+SUM(C26:N26)</f>
        <v>195850591.14000002</v>
      </c>
    </row>
    <row r="27" spans="2:15" x14ac:dyDescent="0.25">
      <c r="B27" s="8" t="s">
        <v>118</v>
      </c>
      <c r="C27" s="9">
        <v>34215</v>
      </c>
      <c r="D27" s="9">
        <v>12019035.24</v>
      </c>
      <c r="E27" s="9">
        <v>5511261.3700000001</v>
      </c>
      <c r="F27" s="9">
        <v>43236741.649999999</v>
      </c>
      <c r="G27" s="9">
        <v>58650</v>
      </c>
      <c r="H27" s="9">
        <v>7965083.6100000003</v>
      </c>
      <c r="I27" s="9">
        <v>15960614.939999999</v>
      </c>
      <c r="J27" s="9">
        <v>42022093.509999998</v>
      </c>
      <c r="K27" s="9">
        <v>0</v>
      </c>
      <c r="L27" s="9">
        <v>0</v>
      </c>
      <c r="M27" s="9">
        <v>0</v>
      </c>
      <c r="N27" s="9">
        <v>0</v>
      </c>
      <c r="O27" s="9">
        <f t="shared" si="1"/>
        <v>126807695.31999999</v>
      </c>
    </row>
    <row r="28" spans="2:15" x14ac:dyDescent="0.25">
      <c r="B28" s="8" t="s">
        <v>119</v>
      </c>
      <c r="C28" s="9">
        <v>694872.5</v>
      </c>
      <c r="D28" s="9">
        <v>75048</v>
      </c>
      <c r="E28" s="9">
        <v>0</v>
      </c>
      <c r="F28" s="9">
        <v>553656</v>
      </c>
      <c r="G28" s="9">
        <v>0</v>
      </c>
      <c r="H28" s="9">
        <v>460908</v>
      </c>
      <c r="I28" s="9">
        <v>0</v>
      </c>
      <c r="J28" s="9">
        <v>22732.48</v>
      </c>
      <c r="K28" s="9">
        <v>0</v>
      </c>
      <c r="L28" s="9">
        <v>0</v>
      </c>
      <c r="M28" s="9">
        <v>0</v>
      </c>
      <c r="N28" s="9">
        <v>0</v>
      </c>
      <c r="O28" s="9">
        <f t="shared" si="1"/>
        <v>1807216.98</v>
      </c>
    </row>
    <row r="29" spans="2:15" x14ac:dyDescent="0.25">
      <c r="B29" s="8" t="s">
        <v>172</v>
      </c>
      <c r="C29" s="9">
        <v>0</v>
      </c>
      <c r="D29" s="9">
        <v>0</v>
      </c>
      <c r="E29" s="9">
        <v>0</v>
      </c>
      <c r="F29" s="9">
        <v>315719.92</v>
      </c>
      <c r="G29" s="9">
        <v>1359042.5</v>
      </c>
      <c r="H29" s="9">
        <v>751425.38</v>
      </c>
      <c r="I29" s="9">
        <v>0</v>
      </c>
      <c r="J29" s="9">
        <v>55853.45</v>
      </c>
      <c r="K29" s="9">
        <v>0</v>
      </c>
      <c r="L29" s="9">
        <v>0</v>
      </c>
      <c r="M29" s="9">
        <v>0</v>
      </c>
      <c r="N29" s="9">
        <v>0</v>
      </c>
      <c r="O29" s="9">
        <f t="shared" si="1"/>
        <v>2482041.25</v>
      </c>
    </row>
    <row r="30" spans="2:15" x14ac:dyDescent="0.25">
      <c r="B30" s="8" t="s">
        <v>120</v>
      </c>
      <c r="C30" s="9">
        <v>0</v>
      </c>
      <c r="D30" s="9">
        <v>42243.4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494</v>
      </c>
      <c r="K30" s="9">
        <v>0</v>
      </c>
      <c r="L30" s="9">
        <v>0</v>
      </c>
      <c r="M30" s="9">
        <v>0</v>
      </c>
      <c r="N30" s="9">
        <v>0</v>
      </c>
      <c r="O30" s="9">
        <f t="shared" si="1"/>
        <v>42737.4</v>
      </c>
    </row>
    <row r="31" spans="2:15" x14ac:dyDescent="0.25">
      <c r="B31" s="8" t="s">
        <v>173</v>
      </c>
      <c r="C31" s="9">
        <v>194045.81</v>
      </c>
      <c r="D31" s="9">
        <v>0</v>
      </c>
      <c r="E31" s="9">
        <v>0</v>
      </c>
      <c r="F31" s="9">
        <v>0</v>
      </c>
      <c r="G31" s="9">
        <v>1097872</v>
      </c>
      <c r="H31" s="9">
        <v>3468</v>
      </c>
      <c r="I31" s="9">
        <v>584572</v>
      </c>
      <c r="J31" s="9">
        <v>17545.45</v>
      </c>
      <c r="K31" s="9">
        <v>0</v>
      </c>
      <c r="L31" s="9">
        <v>0</v>
      </c>
      <c r="M31" s="9">
        <v>0</v>
      </c>
      <c r="N31" s="9">
        <v>0</v>
      </c>
      <c r="O31" s="9">
        <f t="shared" si="1"/>
        <v>1897503.26</v>
      </c>
    </row>
    <row r="32" spans="2:15" x14ac:dyDescent="0.25">
      <c r="B32" s="8" t="s">
        <v>121</v>
      </c>
      <c r="C32" s="9">
        <v>3041166.72</v>
      </c>
      <c r="D32" s="9">
        <v>6621662.4199999999</v>
      </c>
      <c r="E32" s="9">
        <v>11806693.109999999</v>
      </c>
      <c r="F32" s="9">
        <v>10304934.390000001</v>
      </c>
      <c r="G32" s="9">
        <v>6834887.75</v>
      </c>
      <c r="H32" s="9">
        <v>661738.49</v>
      </c>
      <c r="I32" s="9">
        <v>698918.51</v>
      </c>
      <c r="J32" s="9">
        <v>89983.12</v>
      </c>
      <c r="K32" s="9">
        <v>0</v>
      </c>
      <c r="L32" s="9">
        <v>0</v>
      </c>
      <c r="M32" s="9">
        <v>0</v>
      </c>
      <c r="N32" s="9">
        <v>0</v>
      </c>
      <c r="O32" s="9">
        <f t="shared" si="1"/>
        <v>40059984.509999998</v>
      </c>
    </row>
    <row r="33" spans="2:15" x14ac:dyDescent="0.25">
      <c r="B33" s="8" t="s">
        <v>122</v>
      </c>
      <c r="C33" s="9">
        <v>812999</v>
      </c>
      <c r="D33" s="9">
        <v>877211.61</v>
      </c>
      <c r="E33" s="9">
        <v>962983.53</v>
      </c>
      <c r="F33" s="9">
        <v>4427908.12</v>
      </c>
      <c r="G33" s="9">
        <v>1202387.45</v>
      </c>
      <c r="H33" s="9">
        <v>855171.27</v>
      </c>
      <c r="I33" s="9">
        <v>1180545.8999999999</v>
      </c>
      <c r="J33" s="9">
        <v>1150186.8600000001</v>
      </c>
      <c r="K33" s="9">
        <v>0</v>
      </c>
      <c r="L33" s="9">
        <v>0</v>
      </c>
      <c r="M33" s="9">
        <v>0</v>
      </c>
      <c r="N33" s="9">
        <v>0</v>
      </c>
      <c r="O33" s="9">
        <f t="shared" si="1"/>
        <v>11469393.74</v>
      </c>
    </row>
    <row r="34" spans="2:15" x14ac:dyDescent="0.25">
      <c r="B34" s="8" t="s">
        <v>123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f t="shared" si="1"/>
        <v>0</v>
      </c>
    </row>
    <row r="35" spans="2:15" x14ac:dyDescent="0.25">
      <c r="B35" s="8" t="s">
        <v>124</v>
      </c>
      <c r="C35" s="9">
        <v>4036100.3</v>
      </c>
      <c r="D35" s="9">
        <v>299679</v>
      </c>
      <c r="E35" s="9">
        <v>2946050.97</v>
      </c>
      <c r="F35" s="9">
        <v>1040788.01</v>
      </c>
      <c r="G35" s="9">
        <v>848984.13</v>
      </c>
      <c r="H35" s="9">
        <v>1054767.79</v>
      </c>
      <c r="I35" s="9">
        <v>690507.7</v>
      </c>
      <c r="J35" s="9">
        <v>367140.78</v>
      </c>
      <c r="K35" s="9">
        <v>0</v>
      </c>
      <c r="L35" s="9">
        <v>0</v>
      </c>
      <c r="M35" s="9">
        <v>0</v>
      </c>
      <c r="N35" s="9">
        <v>0</v>
      </c>
      <c r="O35" s="9">
        <f t="shared" si="1"/>
        <v>11284018.679999998</v>
      </c>
    </row>
    <row r="36" spans="2:15" x14ac:dyDescent="0.25">
      <c r="B36" s="7" t="s">
        <v>125</v>
      </c>
      <c r="C36" s="7">
        <f>+SUM(C37:C44)</f>
        <v>0</v>
      </c>
      <c r="D36" s="7">
        <f t="shared" ref="D36:N36" si="4">+SUM(D37:D44)</f>
        <v>0</v>
      </c>
      <c r="E36" s="7">
        <f t="shared" si="4"/>
        <v>900000</v>
      </c>
      <c r="F36" s="7">
        <f t="shared" si="4"/>
        <v>0</v>
      </c>
      <c r="G36" s="7">
        <f t="shared" si="4"/>
        <v>900000</v>
      </c>
      <c r="H36" s="7">
        <f t="shared" si="4"/>
        <v>100000</v>
      </c>
      <c r="I36" s="7">
        <f t="shared" si="4"/>
        <v>2900000</v>
      </c>
      <c r="J36" s="7">
        <f t="shared" si="4"/>
        <v>200000</v>
      </c>
      <c r="K36" s="7">
        <f t="shared" si="4"/>
        <v>0</v>
      </c>
      <c r="L36" s="7">
        <f t="shared" si="4"/>
        <v>0</v>
      </c>
      <c r="M36" s="7">
        <f t="shared" si="4"/>
        <v>0</v>
      </c>
      <c r="N36" s="7">
        <f t="shared" si="4"/>
        <v>0</v>
      </c>
      <c r="O36" s="7">
        <f>+SUM(C36:N36)</f>
        <v>5000000</v>
      </c>
    </row>
    <row r="37" spans="2:15" x14ac:dyDescent="0.25">
      <c r="B37" s="8" t="s">
        <v>126</v>
      </c>
      <c r="C37" s="9">
        <v>0</v>
      </c>
      <c r="D37" s="9">
        <v>0</v>
      </c>
      <c r="E37" s="9">
        <v>900000</v>
      </c>
      <c r="F37" s="9">
        <v>0</v>
      </c>
      <c r="G37" s="9">
        <v>900000</v>
      </c>
      <c r="H37" s="9">
        <v>100000</v>
      </c>
      <c r="I37" s="9">
        <v>2900000</v>
      </c>
      <c r="J37" s="9">
        <v>200000</v>
      </c>
      <c r="K37" s="9">
        <v>0</v>
      </c>
      <c r="L37" s="9">
        <v>0</v>
      </c>
      <c r="M37" s="9">
        <v>0</v>
      </c>
      <c r="N37" s="11">
        <v>0</v>
      </c>
      <c r="O37" s="9">
        <f t="shared" si="1"/>
        <v>5000000</v>
      </c>
    </row>
    <row r="38" spans="2:15" x14ac:dyDescent="0.25">
      <c r="B38" s="8" t="s">
        <v>127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f>VLOOKUP(B38,[1]RefCCPCuenta!$B$9:$K$49,10,FALSE)</f>
        <v>0</v>
      </c>
      <c r="K38" s="9">
        <v>0</v>
      </c>
      <c r="L38" s="9">
        <v>0</v>
      </c>
      <c r="M38" s="9">
        <v>0</v>
      </c>
      <c r="N38" s="9">
        <v>0</v>
      </c>
      <c r="O38" s="9">
        <f t="shared" si="1"/>
        <v>0</v>
      </c>
    </row>
    <row r="39" spans="2:15" x14ac:dyDescent="0.25">
      <c r="B39" s="8" t="s">
        <v>128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12">
        <v>0</v>
      </c>
      <c r="L39" s="9">
        <v>0</v>
      </c>
      <c r="M39" s="9">
        <v>0</v>
      </c>
      <c r="N39" s="9">
        <v>0</v>
      </c>
      <c r="O39" s="9">
        <f t="shared" si="1"/>
        <v>0</v>
      </c>
    </row>
    <row r="40" spans="2:15" x14ac:dyDescent="0.25">
      <c r="B40" s="8" t="s">
        <v>129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12">
        <v>0</v>
      </c>
      <c r="L40" s="9">
        <v>0</v>
      </c>
      <c r="M40" s="9">
        <v>0</v>
      </c>
      <c r="N40" s="9">
        <v>0</v>
      </c>
      <c r="O40" s="9">
        <f t="shared" si="1"/>
        <v>0</v>
      </c>
    </row>
    <row r="41" spans="2:15" x14ac:dyDescent="0.25">
      <c r="B41" s="8" t="s">
        <v>130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12">
        <v>0</v>
      </c>
      <c r="L41" s="9">
        <v>0</v>
      </c>
      <c r="M41" s="9">
        <v>0</v>
      </c>
      <c r="N41" s="9">
        <v>0</v>
      </c>
      <c r="O41" s="9">
        <f t="shared" si="1"/>
        <v>0</v>
      </c>
    </row>
    <row r="42" spans="2:15" x14ac:dyDescent="0.25">
      <c r="B42" s="8" t="s">
        <v>131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12">
        <v>0</v>
      </c>
      <c r="L42" s="9">
        <v>0</v>
      </c>
      <c r="M42" s="9">
        <v>0</v>
      </c>
      <c r="N42" s="9">
        <v>0</v>
      </c>
      <c r="O42" s="9">
        <f t="shared" si="1"/>
        <v>0</v>
      </c>
    </row>
    <row r="43" spans="2:15" x14ac:dyDescent="0.25">
      <c r="B43" s="8" t="s">
        <v>132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12">
        <v>0</v>
      </c>
      <c r="L43" s="9">
        <v>0</v>
      </c>
      <c r="M43" s="9">
        <v>0</v>
      </c>
      <c r="N43" s="9">
        <v>0</v>
      </c>
      <c r="O43" s="9">
        <f t="shared" si="1"/>
        <v>0</v>
      </c>
    </row>
    <row r="44" spans="2:15" x14ac:dyDescent="0.25">
      <c r="B44" s="8" t="s">
        <v>133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12">
        <v>0</v>
      </c>
      <c r="L44" s="9">
        <v>0</v>
      </c>
      <c r="M44" s="9">
        <v>0</v>
      </c>
      <c r="N44" s="9">
        <v>0</v>
      </c>
      <c r="O44" s="9">
        <f t="shared" si="1"/>
        <v>0</v>
      </c>
    </row>
    <row r="45" spans="2:15" x14ac:dyDescent="0.25">
      <c r="B45" s="7" t="s">
        <v>134</v>
      </c>
      <c r="C45" s="7">
        <f>+SUM(C46:C51)</f>
        <v>0</v>
      </c>
      <c r="D45" s="7">
        <f t="shared" ref="D45:N45" si="5">+SUM(D46:D51)</f>
        <v>1017000000</v>
      </c>
      <c r="E45" s="7">
        <f t="shared" si="5"/>
        <v>400000000</v>
      </c>
      <c r="F45" s="7">
        <f t="shared" si="5"/>
        <v>1041699503</v>
      </c>
      <c r="G45" s="7">
        <f t="shared" si="5"/>
        <v>177256939</v>
      </c>
      <c r="H45" s="7">
        <f t="shared" si="5"/>
        <v>95505979</v>
      </c>
      <c r="I45" s="7">
        <f t="shared" si="5"/>
        <v>359379860</v>
      </c>
      <c r="J45" s="7">
        <f t="shared" si="5"/>
        <v>0</v>
      </c>
      <c r="K45" s="7">
        <f t="shared" si="5"/>
        <v>0</v>
      </c>
      <c r="L45" s="7">
        <f t="shared" si="5"/>
        <v>0</v>
      </c>
      <c r="M45" s="7">
        <f t="shared" si="5"/>
        <v>0</v>
      </c>
      <c r="N45" s="7">
        <f t="shared" si="5"/>
        <v>0</v>
      </c>
      <c r="O45" s="7">
        <f>+SUM(C45:N45)</f>
        <v>3090842281</v>
      </c>
    </row>
    <row r="46" spans="2:15" x14ac:dyDescent="0.25">
      <c r="B46" s="8" t="s">
        <v>135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f>VLOOKUP(B46,[1]RefCCPCuenta!$B$9:$K$49,10,FALSE)</f>
        <v>0</v>
      </c>
      <c r="K46" s="12"/>
      <c r="L46" s="9"/>
      <c r="M46" s="9">
        <v>0</v>
      </c>
      <c r="N46" s="9"/>
      <c r="O46" s="9">
        <f t="shared" si="1"/>
        <v>0</v>
      </c>
    </row>
    <row r="47" spans="2:15" x14ac:dyDescent="0.25">
      <c r="B47" s="8" t="s">
        <v>136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12"/>
      <c r="L47" s="9"/>
      <c r="M47" s="9">
        <v>0</v>
      </c>
      <c r="N47" s="9"/>
      <c r="O47" s="9">
        <f t="shared" si="1"/>
        <v>0</v>
      </c>
    </row>
    <row r="48" spans="2:15" x14ac:dyDescent="0.25">
      <c r="B48" s="8" t="s">
        <v>137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12"/>
      <c r="L48" s="9"/>
      <c r="M48" s="9">
        <v>0</v>
      </c>
      <c r="N48" s="9"/>
      <c r="O48" s="9">
        <f t="shared" si="1"/>
        <v>0</v>
      </c>
    </row>
    <row r="49" spans="2:15" x14ac:dyDescent="0.25">
      <c r="B49" s="8" t="s">
        <v>138</v>
      </c>
      <c r="C49" s="9">
        <v>0</v>
      </c>
      <c r="D49" s="9">
        <v>1017000000</v>
      </c>
      <c r="E49" s="9">
        <v>400000000</v>
      </c>
      <c r="F49" s="9">
        <v>1041699503</v>
      </c>
      <c r="G49" s="9">
        <v>177256939</v>
      </c>
      <c r="H49" s="9">
        <v>95505979</v>
      </c>
      <c r="I49" s="9">
        <v>359379860</v>
      </c>
      <c r="J49" s="9">
        <v>0</v>
      </c>
      <c r="K49" s="12"/>
      <c r="L49" s="9"/>
      <c r="M49" s="9">
        <v>0</v>
      </c>
      <c r="N49" s="9"/>
      <c r="O49" s="9">
        <f t="shared" si="1"/>
        <v>3090842281</v>
      </c>
    </row>
    <row r="50" spans="2:15" x14ac:dyDescent="0.25">
      <c r="B50" s="8" t="s">
        <v>139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12"/>
      <c r="L50" s="9"/>
      <c r="M50" s="9">
        <v>0</v>
      </c>
      <c r="N50" s="9"/>
      <c r="O50" s="9">
        <f t="shared" si="1"/>
        <v>0</v>
      </c>
    </row>
    <row r="51" spans="2:15" x14ac:dyDescent="0.25">
      <c r="B51" s="8" t="s">
        <v>140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12"/>
      <c r="L51" s="9"/>
      <c r="M51" s="9">
        <v>0</v>
      </c>
      <c r="N51" s="9"/>
      <c r="O51" s="9">
        <f t="shared" si="1"/>
        <v>0</v>
      </c>
    </row>
    <row r="52" spans="2:15" x14ac:dyDescent="0.25">
      <c r="B52" s="7" t="s">
        <v>141</v>
      </c>
      <c r="C52" s="7">
        <f>+SUM(C53:C61)</f>
        <v>33639783.210000001</v>
      </c>
      <c r="D52" s="7">
        <f t="shared" ref="D52:N52" si="6">+SUM(D53:D61)</f>
        <v>157084264.77000001</v>
      </c>
      <c r="E52" s="7">
        <f t="shared" si="6"/>
        <v>44018972.480000004</v>
      </c>
      <c r="F52" s="7">
        <f t="shared" si="6"/>
        <v>279368008.29000002</v>
      </c>
      <c r="G52" s="7">
        <f>+SUM(G53:G61)</f>
        <v>297086741.18000001</v>
      </c>
      <c r="H52" s="7">
        <f t="shared" si="6"/>
        <v>97766755.899999991</v>
      </c>
      <c r="I52" s="7">
        <f t="shared" si="6"/>
        <v>76810874.899999991</v>
      </c>
      <c r="J52" s="7">
        <f t="shared" si="6"/>
        <v>212208785.98000002</v>
      </c>
      <c r="K52" s="7">
        <f t="shared" si="6"/>
        <v>0</v>
      </c>
      <c r="L52" s="7">
        <f t="shared" si="6"/>
        <v>0</v>
      </c>
      <c r="M52" s="7">
        <f t="shared" si="6"/>
        <v>0</v>
      </c>
      <c r="N52" s="7">
        <f t="shared" si="6"/>
        <v>0</v>
      </c>
      <c r="O52" s="7">
        <f>+SUM(C52:N52)</f>
        <v>1197984186.71</v>
      </c>
    </row>
    <row r="53" spans="2:15" x14ac:dyDescent="0.25">
      <c r="B53" s="8" t="s">
        <v>142</v>
      </c>
      <c r="C53" s="9">
        <v>0</v>
      </c>
      <c r="D53" s="9">
        <v>0</v>
      </c>
      <c r="E53" s="9">
        <v>1870722.5</v>
      </c>
      <c r="F53" s="9">
        <v>3103964.24</v>
      </c>
      <c r="G53" s="9">
        <v>36552718.43</v>
      </c>
      <c r="H53" s="9">
        <v>15892498.99</v>
      </c>
      <c r="I53" s="9">
        <v>7348622.9199999999</v>
      </c>
      <c r="J53" s="9">
        <v>3491249.05</v>
      </c>
      <c r="K53" s="9">
        <v>0</v>
      </c>
      <c r="L53" s="9">
        <v>0</v>
      </c>
      <c r="M53" s="9">
        <v>0</v>
      </c>
      <c r="N53" s="9">
        <v>0</v>
      </c>
      <c r="O53" s="9">
        <f t="shared" si="1"/>
        <v>68259776.13000001</v>
      </c>
    </row>
    <row r="54" spans="2:15" x14ac:dyDescent="0.25">
      <c r="B54" s="8" t="s">
        <v>143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12">
        <v>0</v>
      </c>
      <c r="L54" s="9">
        <v>0</v>
      </c>
      <c r="M54" s="9">
        <v>0</v>
      </c>
      <c r="N54" s="9">
        <v>0</v>
      </c>
      <c r="O54" s="9">
        <f t="shared" si="1"/>
        <v>0</v>
      </c>
    </row>
    <row r="55" spans="2:15" x14ac:dyDescent="0.25">
      <c r="B55" s="8" t="s">
        <v>144</v>
      </c>
      <c r="C55" s="9">
        <v>0</v>
      </c>
      <c r="D55" s="9">
        <v>109103259.75</v>
      </c>
      <c r="E55" s="9">
        <v>36401675.219999999</v>
      </c>
      <c r="F55" s="9">
        <v>197290593.22</v>
      </c>
      <c r="G55" s="9">
        <v>234522577.5</v>
      </c>
      <c r="H55" s="9">
        <v>81101356.909999996</v>
      </c>
      <c r="I55" s="9">
        <v>61186128.729999997</v>
      </c>
      <c r="J55" s="9">
        <v>180671822.88999999</v>
      </c>
      <c r="K55" s="12">
        <v>0</v>
      </c>
      <c r="L55" s="9">
        <v>0</v>
      </c>
      <c r="M55" s="9">
        <v>0</v>
      </c>
      <c r="N55" s="9">
        <v>0</v>
      </c>
      <c r="O55" s="9">
        <f t="shared" si="1"/>
        <v>900277414.22000003</v>
      </c>
    </row>
    <row r="56" spans="2:15" x14ac:dyDescent="0.25">
      <c r="B56" s="8" t="s">
        <v>145</v>
      </c>
      <c r="C56" s="9">
        <v>33361875.649999999</v>
      </c>
      <c r="D56" s="9">
        <v>0</v>
      </c>
      <c r="E56" s="9">
        <v>0</v>
      </c>
      <c r="F56" s="9">
        <v>57038605</v>
      </c>
      <c r="G56" s="9">
        <v>0</v>
      </c>
      <c r="H56" s="9">
        <v>0</v>
      </c>
      <c r="I56" s="9">
        <v>0</v>
      </c>
      <c r="J56" s="9">
        <v>5549445.4000000004</v>
      </c>
      <c r="K56" s="12">
        <v>0</v>
      </c>
      <c r="L56" s="9">
        <v>0</v>
      </c>
      <c r="M56" s="9">
        <v>0</v>
      </c>
      <c r="N56" s="9">
        <v>0</v>
      </c>
      <c r="O56" s="9">
        <f t="shared" si="1"/>
        <v>95949926.050000012</v>
      </c>
    </row>
    <row r="57" spans="2:15" x14ac:dyDescent="0.25">
      <c r="B57" s="8" t="s">
        <v>146</v>
      </c>
      <c r="C57" s="9">
        <v>277907.56</v>
      </c>
      <c r="D57" s="9">
        <v>47981005.020000003</v>
      </c>
      <c r="E57" s="9">
        <v>4719860.7300000004</v>
      </c>
      <c r="F57" s="9">
        <v>20424617.210000001</v>
      </c>
      <c r="G57" s="9">
        <v>21488190.140000001</v>
      </c>
      <c r="H57" s="9">
        <v>772900</v>
      </c>
      <c r="I57" s="9">
        <v>8276123.25</v>
      </c>
      <c r="J57" s="9">
        <v>15371833.640000001</v>
      </c>
      <c r="K57" s="12">
        <v>0</v>
      </c>
      <c r="L57" s="9">
        <v>0</v>
      </c>
      <c r="M57" s="9">
        <v>0</v>
      </c>
      <c r="N57" s="9">
        <v>0</v>
      </c>
      <c r="O57" s="9">
        <f t="shared" si="1"/>
        <v>119312437.55000001</v>
      </c>
    </row>
    <row r="58" spans="2:15" x14ac:dyDescent="0.25">
      <c r="B58" s="8" t="s">
        <v>147</v>
      </c>
      <c r="C58" s="9">
        <v>0</v>
      </c>
      <c r="D58" s="9">
        <v>0</v>
      </c>
      <c r="E58" s="9">
        <v>0</v>
      </c>
      <c r="F58" s="9">
        <v>0</v>
      </c>
      <c r="G58" s="9">
        <v>131806</v>
      </c>
      <c r="H58" s="9">
        <v>0</v>
      </c>
      <c r="I58" s="9">
        <v>0</v>
      </c>
      <c r="J58" s="9">
        <v>0</v>
      </c>
      <c r="K58" s="12">
        <v>0</v>
      </c>
      <c r="L58" s="9">
        <v>0</v>
      </c>
      <c r="M58" s="9">
        <v>0</v>
      </c>
      <c r="N58" s="9">
        <v>0</v>
      </c>
      <c r="O58" s="9">
        <f t="shared" si="1"/>
        <v>131806</v>
      </c>
    </row>
    <row r="59" spans="2:15" x14ac:dyDescent="0.25">
      <c r="B59" s="8" t="s">
        <v>148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12">
        <v>0</v>
      </c>
      <c r="L59" s="9">
        <v>0</v>
      </c>
      <c r="M59" s="9">
        <v>0</v>
      </c>
      <c r="N59" s="9">
        <v>0</v>
      </c>
      <c r="O59" s="9">
        <f t="shared" si="1"/>
        <v>0</v>
      </c>
    </row>
    <row r="60" spans="2:15" x14ac:dyDescent="0.25">
      <c r="B60" s="8" t="s">
        <v>149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12">
        <v>0</v>
      </c>
      <c r="L60" s="9">
        <v>0</v>
      </c>
      <c r="M60" s="9">
        <v>0</v>
      </c>
      <c r="N60" s="9">
        <v>0</v>
      </c>
      <c r="O60" s="9">
        <f t="shared" si="1"/>
        <v>0</v>
      </c>
    </row>
    <row r="61" spans="2:15" x14ac:dyDescent="0.25">
      <c r="B61" s="8" t="s">
        <v>150</v>
      </c>
      <c r="C61" s="9">
        <v>0</v>
      </c>
      <c r="D61" s="9">
        <v>0</v>
      </c>
      <c r="E61" s="9">
        <v>1026714.03</v>
      </c>
      <c r="F61" s="9">
        <v>1510228.62</v>
      </c>
      <c r="G61" s="9">
        <v>4391449.1100000003</v>
      </c>
      <c r="H61" s="9">
        <v>0</v>
      </c>
      <c r="I61" s="9">
        <v>0</v>
      </c>
      <c r="J61" s="9">
        <v>7124435</v>
      </c>
      <c r="K61" s="12">
        <v>0</v>
      </c>
      <c r="L61" s="9">
        <v>0</v>
      </c>
      <c r="M61" s="9">
        <v>0</v>
      </c>
      <c r="N61" s="9">
        <v>0</v>
      </c>
      <c r="O61" s="9">
        <f t="shared" si="1"/>
        <v>14052826.760000002</v>
      </c>
    </row>
    <row r="62" spans="2:15" x14ac:dyDescent="0.25">
      <c r="B62" s="7" t="s">
        <v>151</v>
      </c>
      <c r="C62" s="7">
        <f>+SUM(C63:C66)</f>
        <v>295957698.99000001</v>
      </c>
      <c r="D62" s="7">
        <f t="shared" ref="D62:N62" si="7">+SUM(D63:D66)</f>
        <v>699824907.87</v>
      </c>
      <c r="E62" s="7">
        <f t="shared" si="7"/>
        <v>882560890.84000003</v>
      </c>
      <c r="F62" s="7">
        <f t="shared" si="7"/>
        <v>706055293.24000001</v>
      </c>
      <c r="G62" s="7">
        <f t="shared" si="7"/>
        <v>370753124.95999998</v>
      </c>
      <c r="H62" s="7">
        <f t="shared" si="7"/>
        <v>651463621.69000006</v>
      </c>
      <c r="I62" s="7">
        <f t="shared" si="7"/>
        <v>444170511.56999999</v>
      </c>
      <c r="J62" s="7">
        <f t="shared" si="7"/>
        <v>345645406.78999996</v>
      </c>
      <c r="K62" s="7">
        <f t="shared" si="7"/>
        <v>0</v>
      </c>
      <c r="L62" s="7">
        <f t="shared" si="7"/>
        <v>0</v>
      </c>
      <c r="M62" s="7">
        <f>+SUM(M63:M66)</f>
        <v>0</v>
      </c>
      <c r="N62" s="7">
        <f t="shared" si="7"/>
        <v>0</v>
      </c>
      <c r="O62" s="7">
        <f>+SUM(C62:N62)</f>
        <v>4396431455.9500008</v>
      </c>
    </row>
    <row r="63" spans="2:15" x14ac:dyDescent="0.25">
      <c r="B63" s="8" t="s">
        <v>152</v>
      </c>
      <c r="C63" s="9">
        <v>295957698.99000001</v>
      </c>
      <c r="D63" s="9">
        <v>699824907.87</v>
      </c>
      <c r="E63" s="9">
        <v>882560890.84000003</v>
      </c>
      <c r="F63" s="9">
        <v>681543466.24000001</v>
      </c>
      <c r="G63" s="9">
        <v>370753124.95999998</v>
      </c>
      <c r="H63" s="9">
        <v>651042053.69000006</v>
      </c>
      <c r="I63" s="9">
        <v>434513660.25</v>
      </c>
      <c r="J63" s="9">
        <v>318658507.26999998</v>
      </c>
      <c r="K63" s="9">
        <v>0</v>
      </c>
      <c r="L63" s="9">
        <v>0</v>
      </c>
      <c r="M63" s="9">
        <v>0</v>
      </c>
      <c r="N63" s="9">
        <v>0</v>
      </c>
      <c r="O63" s="9">
        <f t="shared" si="1"/>
        <v>4334854310.1100006</v>
      </c>
    </row>
    <row r="64" spans="2:15" x14ac:dyDescent="0.25">
      <c r="B64" s="8" t="s">
        <v>153</v>
      </c>
      <c r="C64" s="9">
        <v>0</v>
      </c>
      <c r="D64" s="9">
        <v>0</v>
      </c>
      <c r="E64" s="9">
        <v>0</v>
      </c>
      <c r="F64" s="9">
        <v>24511827</v>
      </c>
      <c r="G64" s="9">
        <v>0</v>
      </c>
      <c r="H64" s="9">
        <v>421568</v>
      </c>
      <c r="I64" s="9">
        <v>9656851.3200000003</v>
      </c>
      <c r="J64" s="9">
        <v>26986899.52</v>
      </c>
      <c r="K64" s="12">
        <v>0</v>
      </c>
      <c r="L64" s="9">
        <v>0</v>
      </c>
      <c r="M64" s="9">
        <v>0</v>
      </c>
      <c r="N64" s="9">
        <v>0</v>
      </c>
      <c r="O64" s="9">
        <f t="shared" si="1"/>
        <v>61577145.840000004</v>
      </c>
    </row>
    <row r="65" spans="2:15" x14ac:dyDescent="0.25">
      <c r="B65" s="8" t="s">
        <v>154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12">
        <v>0</v>
      </c>
      <c r="L65" s="9">
        <v>0</v>
      </c>
      <c r="M65" s="9">
        <v>0</v>
      </c>
      <c r="N65" s="9">
        <v>0</v>
      </c>
      <c r="O65" s="9">
        <f t="shared" si="1"/>
        <v>0</v>
      </c>
    </row>
    <row r="66" spans="2:15" x14ac:dyDescent="0.25">
      <c r="B66" s="8" t="s">
        <v>155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12">
        <v>0</v>
      </c>
      <c r="L66" s="9">
        <v>0</v>
      </c>
      <c r="M66" s="9">
        <v>0</v>
      </c>
      <c r="N66" s="9">
        <v>0</v>
      </c>
      <c r="O66" s="9">
        <f t="shared" si="1"/>
        <v>0</v>
      </c>
    </row>
    <row r="67" spans="2:15" x14ac:dyDescent="0.25">
      <c r="B67" s="7" t="s">
        <v>156</v>
      </c>
      <c r="C67" s="7">
        <f>+SUM(C68:C69)</f>
        <v>0</v>
      </c>
      <c r="D67" s="7">
        <f t="shared" ref="D67:N67" si="8">+SUM(D68:D69)</f>
        <v>0</v>
      </c>
      <c r="E67" s="7">
        <f t="shared" si="8"/>
        <v>0</v>
      </c>
      <c r="F67" s="7">
        <v>0</v>
      </c>
      <c r="G67" s="7">
        <v>0</v>
      </c>
      <c r="H67" s="7">
        <v>0</v>
      </c>
      <c r="I67" s="7">
        <f t="shared" si="8"/>
        <v>0</v>
      </c>
      <c r="J67" s="7">
        <f t="shared" si="8"/>
        <v>0</v>
      </c>
      <c r="K67" s="7">
        <f t="shared" si="8"/>
        <v>0</v>
      </c>
      <c r="L67" s="7">
        <f t="shared" si="8"/>
        <v>0</v>
      </c>
      <c r="M67" s="7">
        <f t="shared" si="8"/>
        <v>0</v>
      </c>
      <c r="N67" s="7">
        <f t="shared" si="8"/>
        <v>0</v>
      </c>
      <c r="O67" s="7">
        <f t="shared" si="1"/>
        <v>0</v>
      </c>
    </row>
    <row r="68" spans="2:15" x14ac:dyDescent="0.25">
      <c r="B68" s="8" t="s">
        <v>157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12">
        <v>0</v>
      </c>
      <c r="K68" s="12">
        <v>0</v>
      </c>
      <c r="L68" s="9">
        <v>0</v>
      </c>
      <c r="M68" s="9">
        <v>0</v>
      </c>
      <c r="N68" s="9">
        <v>0</v>
      </c>
      <c r="O68" s="9">
        <f t="shared" si="1"/>
        <v>0</v>
      </c>
    </row>
    <row r="69" spans="2:15" x14ac:dyDescent="0.25">
      <c r="B69" s="8" t="s">
        <v>158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12">
        <v>0</v>
      </c>
      <c r="K69" s="12">
        <v>0</v>
      </c>
      <c r="L69" s="9">
        <v>0</v>
      </c>
      <c r="M69" s="9">
        <v>0</v>
      </c>
      <c r="N69" s="9">
        <v>0</v>
      </c>
      <c r="O69" s="9">
        <f t="shared" si="1"/>
        <v>0</v>
      </c>
    </row>
    <row r="70" spans="2:15" x14ac:dyDescent="0.25">
      <c r="B70" s="7" t="s">
        <v>159</v>
      </c>
      <c r="C70" s="7">
        <f>+SUM(C71:C74)</f>
        <v>0</v>
      </c>
      <c r="D70" s="7">
        <f t="shared" ref="D70:L70" si="9">+SUM(D71:D74)</f>
        <v>0</v>
      </c>
      <c r="E70" s="7">
        <f>+SUM(E71:E74)</f>
        <v>0</v>
      </c>
      <c r="F70" s="7">
        <f t="shared" si="9"/>
        <v>0</v>
      </c>
      <c r="G70" s="7">
        <f t="shared" si="9"/>
        <v>0</v>
      </c>
      <c r="H70" s="7">
        <f t="shared" si="9"/>
        <v>0</v>
      </c>
      <c r="I70" s="7">
        <f t="shared" si="9"/>
        <v>0</v>
      </c>
      <c r="J70" s="7">
        <f t="shared" si="9"/>
        <v>0</v>
      </c>
      <c r="K70" s="7">
        <f t="shared" si="9"/>
        <v>0</v>
      </c>
      <c r="L70" s="7">
        <f t="shared" si="9"/>
        <v>0</v>
      </c>
      <c r="M70" s="7">
        <f>+SUM(M71:M75)</f>
        <v>0</v>
      </c>
      <c r="N70" s="7">
        <f>+SUM(N71:N75)</f>
        <v>0</v>
      </c>
      <c r="O70" s="7">
        <f t="shared" si="1"/>
        <v>0</v>
      </c>
    </row>
    <row r="71" spans="2:15" x14ac:dyDescent="0.25">
      <c r="B71" s="8" t="s">
        <v>160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12"/>
      <c r="L71" s="9"/>
      <c r="M71" s="9">
        <v>0</v>
      </c>
      <c r="N71" s="9"/>
      <c r="O71" s="9">
        <f t="shared" si="1"/>
        <v>0</v>
      </c>
    </row>
    <row r="72" spans="2:15" x14ac:dyDescent="0.25">
      <c r="B72" s="8" t="s">
        <v>161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12"/>
      <c r="L72" s="9"/>
      <c r="M72" s="9">
        <v>0</v>
      </c>
      <c r="N72" s="9"/>
      <c r="O72" s="9">
        <f t="shared" si="1"/>
        <v>0</v>
      </c>
    </row>
    <row r="73" spans="2:15" x14ac:dyDescent="0.25">
      <c r="B73" s="8" t="s">
        <v>78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12"/>
      <c r="L73" s="9"/>
      <c r="M73" s="9">
        <v>0</v>
      </c>
      <c r="N73" s="9"/>
      <c r="O73" s="9">
        <f t="shared" si="1"/>
        <v>0</v>
      </c>
    </row>
    <row r="74" spans="2:15" x14ac:dyDescent="0.25">
      <c r="B74" s="8" t="s">
        <v>162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12"/>
      <c r="L74" s="9"/>
      <c r="M74" s="9">
        <v>0</v>
      </c>
      <c r="N74" s="9"/>
      <c r="O74" s="9">
        <f t="shared" si="1"/>
        <v>0</v>
      </c>
    </row>
    <row r="75" spans="2:15" x14ac:dyDescent="0.25">
      <c r="B75" s="5" t="s">
        <v>163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13"/>
      <c r="L75" s="13"/>
      <c r="M75" s="13">
        <v>0</v>
      </c>
      <c r="N75" s="13"/>
      <c r="O75" s="13">
        <f t="shared" si="1"/>
        <v>0</v>
      </c>
    </row>
    <row r="76" spans="2:15" x14ac:dyDescent="0.25">
      <c r="B76" s="7" t="s">
        <v>164</v>
      </c>
      <c r="C76" s="7">
        <f>+SUM(C77:C78)</f>
        <v>0</v>
      </c>
      <c r="D76" s="7">
        <f t="shared" ref="D76:H76" si="10">+SUM(D77:D78)</f>
        <v>0</v>
      </c>
      <c r="E76" s="7">
        <f t="shared" si="10"/>
        <v>0</v>
      </c>
      <c r="F76" s="7">
        <f t="shared" si="10"/>
        <v>0</v>
      </c>
      <c r="G76" s="7">
        <f t="shared" si="10"/>
        <v>0</v>
      </c>
      <c r="H76" s="7">
        <f t="shared" si="10"/>
        <v>0</v>
      </c>
      <c r="I76" s="7">
        <f t="shared" ref="I76:N76" si="11">+SUM(I77:I78)</f>
        <v>0</v>
      </c>
      <c r="J76" s="7">
        <f t="shared" si="11"/>
        <v>0</v>
      </c>
      <c r="K76" s="7">
        <f t="shared" si="11"/>
        <v>0</v>
      </c>
      <c r="L76" s="7">
        <f t="shared" si="11"/>
        <v>0</v>
      </c>
      <c r="M76" s="7">
        <f t="shared" si="11"/>
        <v>0</v>
      </c>
      <c r="N76" s="7">
        <f t="shared" si="11"/>
        <v>0</v>
      </c>
      <c r="O76" s="7">
        <f t="shared" si="1"/>
        <v>0</v>
      </c>
    </row>
    <row r="77" spans="2:15" x14ac:dyDescent="0.25">
      <c r="B77" s="8" t="s">
        <v>165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12">
        <v>0</v>
      </c>
      <c r="K77" s="12">
        <v>0</v>
      </c>
      <c r="L77" s="9">
        <v>0</v>
      </c>
      <c r="M77" s="9">
        <v>0</v>
      </c>
      <c r="N77" s="9">
        <v>0</v>
      </c>
      <c r="O77" s="9">
        <f t="shared" si="1"/>
        <v>0</v>
      </c>
    </row>
    <row r="78" spans="2:15" x14ac:dyDescent="0.25">
      <c r="B78" s="8" t="s">
        <v>166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12">
        <v>0</v>
      </c>
      <c r="K78" s="12">
        <v>0</v>
      </c>
      <c r="L78" s="9">
        <v>0</v>
      </c>
      <c r="M78" s="9">
        <v>0</v>
      </c>
      <c r="N78" s="9">
        <v>0</v>
      </c>
      <c r="O78" s="9">
        <f t="shared" ref="O78:O83" si="12">+SUM(C78:N78)</f>
        <v>0</v>
      </c>
    </row>
    <row r="79" spans="2:15" x14ac:dyDescent="0.25">
      <c r="B79" s="7" t="s">
        <v>167</v>
      </c>
      <c r="C79" s="7">
        <f>+SUM(C80:C81)</f>
        <v>0</v>
      </c>
      <c r="D79" s="7">
        <f t="shared" ref="D79" si="13">+SUM(D80:D81)</f>
        <v>0</v>
      </c>
      <c r="E79" s="7">
        <f t="shared" ref="E79" si="14">+SUM(E80:E81)</f>
        <v>0</v>
      </c>
      <c r="F79" s="7">
        <f t="shared" ref="F79" si="15">+SUM(F80:F81)</f>
        <v>0</v>
      </c>
      <c r="G79" s="7">
        <f t="shared" ref="G79" si="16">+SUM(G80:G81)</f>
        <v>0</v>
      </c>
      <c r="H79" s="7">
        <f t="shared" ref="H79" si="17">+SUM(H80:H81)</f>
        <v>0</v>
      </c>
      <c r="I79" s="7">
        <f t="shared" ref="I79:N79" si="18">+SUM(I80:I81)</f>
        <v>0</v>
      </c>
      <c r="J79" s="7">
        <f t="shared" si="18"/>
        <v>0</v>
      </c>
      <c r="K79" s="7">
        <f t="shared" si="18"/>
        <v>0</v>
      </c>
      <c r="L79" s="7">
        <f t="shared" si="18"/>
        <v>0</v>
      </c>
      <c r="M79" s="7">
        <f t="shared" si="18"/>
        <v>0</v>
      </c>
      <c r="N79" s="7">
        <f t="shared" si="18"/>
        <v>0</v>
      </c>
      <c r="O79" s="7">
        <f t="shared" si="12"/>
        <v>0</v>
      </c>
    </row>
    <row r="80" spans="2:15" x14ac:dyDescent="0.25">
      <c r="B80" s="8" t="s">
        <v>168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/>
      <c r="L80" s="9"/>
      <c r="M80" s="9">
        <v>0</v>
      </c>
      <c r="N80" s="9"/>
      <c r="O80" s="9">
        <f t="shared" si="12"/>
        <v>0</v>
      </c>
    </row>
    <row r="81" spans="2:17" x14ac:dyDescent="0.25">
      <c r="B81" s="8" t="s">
        <v>169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12"/>
      <c r="L81" s="9"/>
      <c r="M81" s="9">
        <v>0</v>
      </c>
      <c r="N81" s="9"/>
      <c r="O81" s="9">
        <f t="shared" si="12"/>
        <v>0</v>
      </c>
    </row>
    <row r="82" spans="2:17" x14ac:dyDescent="0.25">
      <c r="B82" s="7" t="s">
        <v>170</v>
      </c>
      <c r="C82" s="7">
        <f>+SUM(C83)</f>
        <v>0</v>
      </c>
      <c r="D82" s="7">
        <f t="shared" ref="D82:H82" si="19">+SUM(D83)</f>
        <v>0</v>
      </c>
      <c r="E82" s="7">
        <f t="shared" si="19"/>
        <v>0</v>
      </c>
      <c r="F82" s="7">
        <f t="shared" si="19"/>
        <v>0</v>
      </c>
      <c r="G82" s="7">
        <f t="shared" si="19"/>
        <v>0</v>
      </c>
      <c r="H82" s="7">
        <f t="shared" si="19"/>
        <v>0</v>
      </c>
      <c r="I82" s="7">
        <f t="shared" ref="I82:N82" si="20">+SUM(I83)</f>
        <v>0</v>
      </c>
      <c r="J82" s="7">
        <f t="shared" si="20"/>
        <v>0</v>
      </c>
      <c r="K82" s="7">
        <f t="shared" si="20"/>
        <v>0</v>
      </c>
      <c r="L82" s="7">
        <f t="shared" si="20"/>
        <v>0</v>
      </c>
      <c r="M82" s="7">
        <f t="shared" si="20"/>
        <v>0</v>
      </c>
      <c r="N82" s="7">
        <f t="shared" si="20"/>
        <v>0</v>
      </c>
      <c r="O82" s="7">
        <f t="shared" si="12"/>
        <v>0</v>
      </c>
    </row>
    <row r="83" spans="2:17" x14ac:dyDescent="0.25">
      <c r="B83" s="8" t="s">
        <v>171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12">
        <v>0</v>
      </c>
      <c r="K83" s="12">
        <v>0</v>
      </c>
      <c r="L83" s="9">
        <v>0</v>
      </c>
      <c r="M83" s="9">
        <v>0</v>
      </c>
      <c r="N83" s="9">
        <v>0</v>
      </c>
      <c r="O83" s="9">
        <f t="shared" si="12"/>
        <v>0</v>
      </c>
    </row>
    <row r="84" spans="2:17" x14ac:dyDescent="0.25">
      <c r="B84" s="14" t="s">
        <v>89</v>
      </c>
      <c r="C84" s="15">
        <f>+C82+C79+C76+C70+C67+C62+C52+C45+C36+C26+C16+C10</f>
        <v>472967318.41999996</v>
      </c>
      <c r="D84" s="15">
        <f t="shared" ref="D84:N84" si="21">+D82+D79+D76+D70+D67+D62+D52+D45+D36+D26+D16+D10</f>
        <v>2079555042.77</v>
      </c>
      <c r="E84" s="15">
        <f t="shared" si="21"/>
        <v>1521028921.5500002</v>
      </c>
      <c r="F84" s="15">
        <f t="shared" si="21"/>
        <v>2381080818.3600001</v>
      </c>
      <c r="G84" s="15">
        <f t="shared" si="21"/>
        <v>1067301581.45</v>
      </c>
      <c r="H84" s="15">
        <f t="shared" si="21"/>
        <v>997937318.81000006</v>
      </c>
      <c r="I84" s="15">
        <f t="shared" si="21"/>
        <v>1133194355.8399999</v>
      </c>
      <c r="J84" s="15">
        <f t="shared" si="21"/>
        <v>752526826.6099999</v>
      </c>
      <c r="K84" s="15">
        <f t="shared" si="21"/>
        <v>0</v>
      </c>
      <c r="L84" s="15">
        <f t="shared" si="21"/>
        <v>0</v>
      </c>
      <c r="M84" s="15">
        <f t="shared" si="21"/>
        <v>0</v>
      </c>
      <c r="N84" s="15">
        <f t="shared" si="21"/>
        <v>0</v>
      </c>
      <c r="O84" s="15">
        <f>+O82+O79+O76+O70+O67+O62+O52+O45+O36+O26+O16+O10</f>
        <v>10405592183.809999</v>
      </c>
    </row>
    <row r="85" spans="2:17" ht="15.75" thickBot="1" x14ac:dyDescent="0.3"/>
    <row r="86" spans="2:17" ht="38.25" customHeight="1" thickBot="1" x14ac:dyDescent="0.3">
      <c r="B86" s="16" t="s">
        <v>90</v>
      </c>
      <c r="D86" s="28"/>
      <c r="Q86" s="18"/>
    </row>
    <row r="87" spans="2:17" ht="45.75" thickBot="1" x14ac:dyDescent="0.3">
      <c r="B87" s="16" t="s">
        <v>91</v>
      </c>
      <c r="D87" s="27"/>
      <c r="Q87" s="19"/>
    </row>
    <row r="88" spans="2:17" ht="84.75" customHeight="1" thickBot="1" x14ac:dyDescent="0.3">
      <c r="B88" s="20" t="s">
        <v>92</v>
      </c>
    </row>
    <row r="89" spans="2:17" x14ac:dyDescent="0.25">
      <c r="B89" s="17"/>
    </row>
    <row r="90" spans="2:17" x14ac:dyDescent="0.25">
      <c r="B90" s="17"/>
    </row>
    <row r="91" spans="2:17" x14ac:dyDescent="0.25">
      <c r="B91" s="17"/>
    </row>
    <row r="92" spans="2:17" x14ac:dyDescent="0.25">
      <c r="B92" s="17"/>
    </row>
    <row r="93" spans="2:17" x14ac:dyDescent="0.25">
      <c r="B93" s="26"/>
    </row>
    <row r="94" spans="2:17" ht="18.75" x14ac:dyDescent="0.25">
      <c r="B94" s="21" t="s">
        <v>98</v>
      </c>
      <c r="G94" s="21" t="s">
        <v>93</v>
      </c>
      <c r="M94" s="21" t="s">
        <v>94</v>
      </c>
      <c r="N94" s="22"/>
    </row>
    <row r="95" spans="2:17" ht="18.75" x14ac:dyDescent="0.25">
      <c r="B95" s="23" t="s">
        <v>95</v>
      </c>
      <c r="G95" s="23" t="s">
        <v>96</v>
      </c>
      <c r="L95" s="24"/>
      <c r="M95" s="23" t="s">
        <v>97</v>
      </c>
      <c r="N95" s="25"/>
    </row>
  </sheetData>
  <mergeCells count="4">
    <mergeCell ref="B3:O3"/>
    <mergeCell ref="B4:O4"/>
    <mergeCell ref="B5:O5"/>
    <mergeCell ref="B6:O6"/>
  </mergeCells>
  <pageMargins left="0.7" right="0.7" top="0.75" bottom="0.75" header="0.3" footer="0.3"/>
  <pageSetup paperSize="5" scale="43" fitToHeight="0" orientation="landscape" r:id="rId1"/>
  <rowBreaks count="1" manualBreakCount="1">
    <brk id="51" min="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eb8c7ae-3c1c-4945-834e-34f6a24ec4c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85C635ECBD39499BC69D0AD2E2CEF6" ma:contentTypeVersion="6" ma:contentTypeDescription="Crear nuevo documento." ma:contentTypeScope="" ma:versionID="fad08e56cc7f6699daba1536f0451789">
  <xsd:schema xmlns:xsd="http://www.w3.org/2001/XMLSchema" xmlns:xs="http://www.w3.org/2001/XMLSchema" xmlns:p="http://schemas.microsoft.com/office/2006/metadata/properties" xmlns:ns2="2eb8c7ae-3c1c-4945-834e-34f6a24ec4c0" xmlns:ns3="cea8701c-55d6-4189-9049-b42e5cb22d5d" targetNamespace="http://schemas.microsoft.com/office/2006/metadata/properties" ma:root="true" ma:fieldsID="528549c11a3f8e90ca4e157198b8a40a" ns2:_="" ns3:_="">
    <xsd:import namespace="2eb8c7ae-3c1c-4945-834e-34f6a24ec4c0"/>
    <xsd:import namespace="cea8701c-55d6-4189-9049-b42e5cb22d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8c7ae-3c1c-4945-834e-34f6a24ec4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Estado de aprobación" ma:internalName="Estado_x0020_de_x0020_aprobaci_x00f3_n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8701c-55d6-4189-9049-b42e5cb22d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89B4CA-C2A2-477A-AD2B-4739C7A0511C}">
  <ds:schemaRefs>
    <ds:schemaRef ds:uri="2eb8c7ae-3c1c-4945-834e-34f6a24ec4c0"/>
    <ds:schemaRef ds:uri="http://schemas.microsoft.com/office/2006/documentManagement/types"/>
    <ds:schemaRef ds:uri="cea8701c-55d6-4189-9049-b42e5cb22d5d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1DF9DC0-9E8F-4F49-82A4-8CAD234F9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b8c7ae-3c1c-4945-834e-34f6a24ec4c0"/>
    <ds:schemaRef ds:uri="cea8701c-55d6-4189-9049-b42e5cb22d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4AE27F-7591-438F-A248-C33F8735F9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Ejecución Pres. Agosto 2023</vt:lpstr>
      <vt:lpstr>P1 Ejecucion  (2)</vt:lpstr>
      <vt:lpstr>'Ejecución Pres. Agosto 2023'!Print_Area</vt:lpstr>
      <vt:lpstr>'P1 Ejecucion  (2)'!Print_Area</vt:lpstr>
      <vt:lpstr>'Ejecución Pres. Agosto 2023'!Print_Titles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Johanne Robles Polonia</dc:creator>
  <cp:keywords/>
  <dc:description/>
  <cp:lastModifiedBy>Yonuery De La Cruz Espinosa</cp:lastModifiedBy>
  <cp:revision/>
  <cp:lastPrinted>2023-09-04T14:59:49Z</cp:lastPrinted>
  <dcterms:created xsi:type="dcterms:W3CDTF">2023-02-01T15:57:51Z</dcterms:created>
  <dcterms:modified xsi:type="dcterms:W3CDTF">2023-09-06T16:48:45Z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0x010100D985C635ECBD39499BC69D0AD2E2CEF6</vt:lpwstr>
  </property>
</Properties>
</file>