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05\"/>
    </mc:Choice>
  </mc:AlternateContent>
  <xr:revisionPtr revIDLastSave="0" documentId="13_ncr:1_{B6440893-30FC-4E4F-8B18-2942187B9B31}" xr6:coauthVersionLast="47" xr6:coauthVersionMax="47" xr10:uidLastSave="{00000000-0000-0000-0000-000000000000}"/>
  <bookViews>
    <workbookView xWindow="0" yWindow="1620" windowWidth="28800" windowHeight="13980" xr2:uid="{F2A9D4E6-1934-48D7-8B88-D3FEBA5FA077}"/>
  </bookViews>
  <sheets>
    <sheet name="Ejecución Pres. mayo 2023" sheetId="1" r:id="rId1"/>
    <sheet name="P1 Ejecucion  (2)" sheetId="2" state="hidden" r:id="rId2"/>
  </sheets>
  <externalReferences>
    <externalReference r:id="rId3"/>
  </externalReferences>
  <definedNames>
    <definedName name="_xlnm._FilterDatabase" localSheetId="1" hidden="1">'P1 Ejecucion  (2)'!$B$8:$O$84</definedName>
    <definedName name="_xlnm.Print_Area" localSheetId="0">'Ejecución Pres. mayo 2023'!$B$1:$O$97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65" i="2"/>
  <c r="O66" i="2"/>
  <c r="O29" i="2"/>
  <c r="O31" i="2"/>
  <c r="O30" i="2"/>
  <c r="G82" i="2"/>
  <c r="O81" i="2"/>
  <c r="G79" i="2"/>
  <c r="O78" i="2"/>
  <c r="G76" i="2"/>
  <c r="O72" i="2"/>
  <c r="O73" i="2"/>
  <c r="O74" i="2"/>
  <c r="O75" i="2"/>
  <c r="G70" i="2"/>
  <c r="O68" i="2"/>
  <c r="O55" i="2"/>
  <c r="O56" i="2"/>
  <c r="O57" i="2"/>
  <c r="O58" i="2"/>
  <c r="O60" i="2"/>
  <c r="O53" i="2"/>
  <c r="O48" i="2"/>
  <c r="O49" i="2"/>
  <c r="O51" i="2"/>
  <c r="O39" i="2"/>
  <c r="O40" i="2"/>
  <c r="O41" i="2"/>
  <c r="O42" i="2"/>
  <c r="O43" i="2"/>
  <c r="O32" i="2"/>
  <c r="O33" i="2"/>
  <c r="O27" i="2"/>
  <c r="G25" i="2"/>
  <c r="O25" i="2" s="1"/>
  <c r="G19" i="2"/>
  <c r="G20" i="2"/>
  <c r="O20" i="2" s="1"/>
  <c r="G21" i="2"/>
  <c r="O21" i="2" s="1"/>
  <c r="G22" i="2"/>
  <c r="O22" i="2" s="1"/>
  <c r="G23" i="2"/>
  <c r="O23" i="2" s="1"/>
  <c r="G24" i="2"/>
  <c r="O24" i="2" s="1"/>
  <c r="G18" i="2"/>
  <c r="N82" i="2"/>
  <c r="M82" i="2"/>
  <c r="L82" i="2"/>
  <c r="K82" i="2"/>
  <c r="J82" i="2"/>
  <c r="I82" i="2"/>
  <c r="H82" i="2"/>
  <c r="F82" i="2"/>
  <c r="E82" i="2"/>
  <c r="D82" i="2"/>
  <c r="C82" i="2"/>
  <c r="N79" i="2"/>
  <c r="M79" i="2"/>
  <c r="L79" i="2"/>
  <c r="K79" i="2"/>
  <c r="J79" i="2"/>
  <c r="I79" i="2"/>
  <c r="H79" i="2"/>
  <c r="F79" i="2"/>
  <c r="E79" i="2"/>
  <c r="D79" i="2"/>
  <c r="C79" i="2"/>
  <c r="N76" i="2"/>
  <c r="M76" i="2"/>
  <c r="L76" i="2"/>
  <c r="K76" i="2"/>
  <c r="J76" i="2"/>
  <c r="I76" i="2"/>
  <c r="H76" i="2"/>
  <c r="F76" i="2"/>
  <c r="E76" i="2"/>
  <c r="D76" i="2"/>
  <c r="C76" i="2"/>
  <c r="N70" i="2"/>
  <c r="M70" i="2"/>
  <c r="L70" i="2"/>
  <c r="K70" i="2"/>
  <c r="J70" i="2"/>
  <c r="I70" i="2"/>
  <c r="H70" i="2"/>
  <c r="F70" i="2"/>
  <c r="E70" i="2"/>
  <c r="D70" i="2"/>
  <c r="C70" i="2"/>
  <c r="O69" i="2"/>
  <c r="N67" i="2"/>
  <c r="M67" i="2"/>
  <c r="L67" i="2"/>
  <c r="K67" i="2"/>
  <c r="J67" i="2"/>
  <c r="I67" i="2"/>
  <c r="H67" i="2"/>
  <c r="G67" i="2"/>
  <c r="F67" i="2"/>
  <c r="E67" i="2"/>
  <c r="D67" i="2"/>
  <c r="C67" i="2"/>
  <c r="O64" i="2"/>
  <c r="N62" i="2"/>
  <c r="M62" i="2"/>
  <c r="L62" i="2"/>
  <c r="K62" i="2"/>
  <c r="J62" i="2"/>
  <c r="I62" i="2"/>
  <c r="H62" i="2"/>
  <c r="F62" i="2"/>
  <c r="E62" i="2"/>
  <c r="D62" i="2"/>
  <c r="C62" i="2"/>
  <c r="O61" i="2"/>
  <c r="O59" i="2"/>
  <c r="O54" i="2"/>
  <c r="N52" i="2"/>
  <c r="M52" i="2"/>
  <c r="L52" i="2"/>
  <c r="K52" i="2"/>
  <c r="J52" i="2"/>
  <c r="I52" i="2"/>
  <c r="H52" i="2"/>
  <c r="F52" i="2"/>
  <c r="E52" i="2"/>
  <c r="D52" i="2"/>
  <c r="C52" i="2"/>
  <c r="O50" i="2"/>
  <c r="O47" i="2"/>
  <c r="N45" i="2"/>
  <c r="M45" i="2"/>
  <c r="L45" i="2"/>
  <c r="K45" i="2"/>
  <c r="J45" i="2"/>
  <c r="I45" i="2"/>
  <c r="H45" i="2"/>
  <c r="F45" i="2"/>
  <c r="E45" i="2"/>
  <c r="D45" i="2"/>
  <c r="C45" i="2"/>
  <c r="O44" i="2"/>
  <c r="O38" i="2"/>
  <c r="N36" i="2"/>
  <c r="M36" i="2"/>
  <c r="L36" i="2"/>
  <c r="K36" i="2"/>
  <c r="J36" i="2"/>
  <c r="I36" i="2"/>
  <c r="H36" i="2"/>
  <c r="F36" i="2"/>
  <c r="E36" i="2"/>
  <c r="D36" i="2"/>
  <c r="C36" i="2"/>
  <c r="O35" i="2"/>
  <c r="O34" i="2"/>
  <c r="O28" i="2"/>
  <c r="N26" i="2"/>
  <c r="M26" i="2"/>
  <c r="L26" i="2"/>
  <c r="K26" i="2"/>
  <c r="J26" i="2"/>
  <c r="I26" i="2"/>
  <c r="H26" i="2"/>
  <c r="F26" i="2"/>
  <c r="E26" i="2"/>
  <c r="D26" i="2"/>
  <c r="C26" i="2"/>
  <c r="O19" i="2"/>
  <c r="O17" i="2"/>
  <c r="N16" i="2"/>
  <c r="M16" i="2"/>
  <c r="L16" i="2"/>
  <c r="K16" i="2"/>
  <c r="J16" i="2"/>
  <c r="I16" i="2"/>
  <c r="H16" i="2"/>
  <c r="F16" i="2"/>
  <c r="E16" i="2"/>
  <c r="D16" i="2"/>
  <c r="C16" i="2"/>
  <c r="O15" i="2"/>
  <c r="O14" i="2"/>
  <c r="O13" i="2"/>
  <c r="O12" i="2"/>
  <c r="O11" i="2"/>
  <c r="N10" i="2"/>
  <c r="M10" i="2"/>
  <c r="L10" i="2"/>
  <c r="K10" i="2"/>
  <c r="J10" i="2"/>
  <c r="I10" i="2"/>
  <c r="H10" i="2"/>
  <c r="G10" i="2"/>
  <c r="F10" i="2"/>
  <c r="E10" i="2"/>
  <c r="D10" i="2"/>
  <c r="C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O15" i="1"/>
  <c r="O14" i="1"/>
  <c r="O13" i="1"/>
  <c r="O12" i="1"/>
  <c r="N10" i="1"/>
  <c r="M10" i="1"/>
  <c r="L10" i="1"/>
  <c r="K10" i="1"/>
  <c r="J10" i="1"/>
  <c r="I10" i="1"/>
  <c r="H10" i="1"/>
  <c r="G10" i="1"/>
  <c r="F10" i="1"/>
  <c r="E10" i="1"/>
  <c r="D10" i="1"/>
  <c r="C10" i="1"/>
  <c r="O83" i="2" l="1"/>
  <c r="O80" i="2"/>
  <c r="O77" i="2"/>
  <c r="O71" i="2"/>
  <c r="G62" i="2"/>
  <c r="O62" i="2" s="1"/>
  <c r="O63" i="2"/>
  <c r="G52" i="2"/>
  <c r="O52" i="2" s="1"/>
  <c r="G45" i="2"/>
  <c r="O46" i="2"/>
  <c r="G36" i="2"/>
  <c r="O36" i="2" s="1"/>
  <c r="O37" i="2"/>
  <c r="G26" i="2"/>
  <c r="O26" i="2" s="1"/>
  <c r="G16" i="2"/>
  <c r="O16" i="2" s="1"/>
  <c r="O18" i="2"/>
  <c r="D84" i="2"/>
  <c r="O79" i="2"/>
  <c r="F84" i="2"/>
  <c r="O67" i="2"/>
  <c r="O70" i="2"/>
  <c r="H84" i="2"/>
  <c r="O45" i="2"/>
  <c r="O76" i="2"/>
  <c r="I84" i="2"/>
  <c r="J84" i="2"/>
  <c r="K84" i="2"/>
  <c r="L84" i="2"/>
  <c r="M84" i="2"/>
  <c r="N84" i="2"/>
  <c r="O10" i="2"/>
  <c r="E84" i="2"/>
  <c r="C84" i="2"/>
  <c r="O82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G84" i="2" l="1"/>
  <c r="O84" i="2"/>
  <c r="O16" i="1"/>
  <c r="O84" i="1" s="1"/>
</calcChain>
</file>

<file path=xl/sharedStrings.xml><?xml version="1.0" encoding="utf-8"?>
<sst xmlns="http://schemas.openxmlformats.org/spreadsheetml/2006/main" count="205" uniqueCount="176">
  <si>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</si>
  <si>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</si>
  <si>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</si>
  <si>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</si>
  <si>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</si>
  <si>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</si>
  <si>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</si>
  <si>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</si>
  <si>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</si>
  <si>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</si>
  <si>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</si>
  <si>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</si>
  <si>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</si>
  <si>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</si>
  <si>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</si>
  <si>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</si>
  <si>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</si>
  <si>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</si>
  <si>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</si>
  <si>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</si>
  <si>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</si>
  <si>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</si>
  <si>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</si>
  <si>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</si>
  <si>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</si>
  <si>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</si>
  <si>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</si>
  <si>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</si>
  <si>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</si>
  <si>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</si>
  <si>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</si>
  <si>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</si>
  <si>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</si>
  <si>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</si>
  <si>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</si>
  <si>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</si>
  <si>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</si>
  <si>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</si>
  <si>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</si>
  <si>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</si>
  <si>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</si>
  <si>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</si>
  <si>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</si>
  <si>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</si>
  <si>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</si>
  <si>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</si>
  <si>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</si>
  <si>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</si>
  <si>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</si>
  <si>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</si>
  <si>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</si>
  <si>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</si>
  <si>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</si>
  <si>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</si>
  <si>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</si>
  <si>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</si>
  <si>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</si>
  <si>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</si>
  <si>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</si>
  <si>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</si>
  <si>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</si>
  <si>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</si>
  <si>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</si>
  <si>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</si>
  <si>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</si>
  <si>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</si>
  <si>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</si>
  <si>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</si>
  <si>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</si>
  <si>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</si>
  <si>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</si>
  <si>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</si>
  <si>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</si>
  <si>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</si>
  <si>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</si>
  <si>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</si>
  <si>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</si>
  <si>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</si>
  <si>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</si>
  <si>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</si>
  <si>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</si>
  <si>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</si>
  <si>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</si>
  <si>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</si>
  <si>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</si>
  <si>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</si>
  <si>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</si>
  <si>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</si>
  <si>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</si>
  <si>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</si>
  <si>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</si>
  <si>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</si>
  <si>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</si>
  <si>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</si>
  <si>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</si>
  <si>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</si>
  <si>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</si>
  <si>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</si>
  <si>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</si>
  <si>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</si>
  <si>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</si>
  <si>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</si>
  <si>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</si>
  <si>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</si>
  <si>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</si>
  <si>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</si>
  <si>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</si>
  <si>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</si>
  <si>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</si>
  <si>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</si>
  <si>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</si>
  <si>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</si>
  <si>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</si>
  <si>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</si>
  <si>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</si>
  <si>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</si>
  <si>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</si>
  <si>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</si>
  <si>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</si>
  <si>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</si>
  <si>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</si>
  <si>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</si>
  <si>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</si>
  <si>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</si>
  <si>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</si>
  <si>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</si>
  <si>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</si>
  <si>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</si>
  <si>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</si>
  <si>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</si>
  <si>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</si>
  <si>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</si>
  <si>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</si>
  <si>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</si>
  <si>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</si>
  <si>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</si>
  <si>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</si>
  <si>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</si>
  <si>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</si>
  <si>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</si>
  <si>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</si>
  <si>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</si>
  <si>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</si>
  <si>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</si>
  <si>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</si>
  <si>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</si>
  <si>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</si>
  <si>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</si>
  <si>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</si>
  <si>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</si>
  <si>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</si>
  <si>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</si>
  <si>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</si>
  <si>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</si>
  <si>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</si>
  <si>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</si>
  <si>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</si>
  <si>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</si>
  <si>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</si>
  <si>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</si>
  <si>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</si>
  <si>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</si>
  <si>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</si>
  <si>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</si>
  <si>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</si>
  <si>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</si>
  <si>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</si>
  <si>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</si>
  <si>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</si>
  <si>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</si>
  <si>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</si>
  <si>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</si>
  <si>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</si>
  <si>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</si>
  <si>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Fuente: reporte del (SIGEF)</t>
  </si>
  <si>
    <t>Lic. Lizzy Maxiel Martínez Amadis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</si>
</sst>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.noyola/AppData/Local/Microsoft/Windows/INetCache/Content.Outlook/QBLOI3AV/EG004_00107008310_20230601084627_jueF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13">
          <cell r="B13" t="str">
            <v>2.2.1-SERVICIOS BÁSICOS</v>
          </cell>
          <cell r="C13">
            <v>17724177.75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4953822.82</v>
          </cell>
        </row>
        <row r="14">
          <cell r="B14" t="str">
            <v>2.2.2-PUBLICIDAD, IMPRESIÓN Y ENCUADERNACIÓN</v>
          </cell>
          <cell r="C14">
            <v>35819280.439999998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</row>
        <row r="15">
          <cell r="B15" t="str">
            <v>2.2.3-VIÁTICOS</v>
          </cell>
          <cell r="C15">
            <v>11901412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</row>
        <row r="16">
          <cell r="B16" t="str">
            <v>2.2.4-TRANSPORTE Y ALMACENAJE</v>
          </cell>
          <cell r="C16">
            <v>8537993.8000000007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</row>
        <row r="17">
          <cell r="B17" t="str">
            <v>2.2.5-ALQUILERES Y RENTAS</v>
          </cell>
          <cell r="C17">
            <v>78467530.530000001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14256016.91</v>
          </cell>
        </row>
        <row r="18">
          <cell r="B18" t="str">
            <v>2.2.6-SEGUROS</v>
          </cell>
          <cell r="C18">
            <v>32726650.690000001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2713295.87</v>
          </cell>
        </row>
        <row r="19">
          <cell r="B19" t="str">
            <v>2.2.7-SERVICIOS DE CONSERVACIÓN, REPARACIONES MENORES E INSTALACIONES TEMPORALES</v>
          </cell>
          <cell r="C19">
            <v>8010554.6200000001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1166331.75</v>
          </cell>
        </row>
        <row r="20">
          <cell r="B20" t="str">
            <v>2.2.8-OTROS SERVICIOS NO INCLUIDOS EN CONCEPTOS ANTERIORES</v>
          </cell>
          <cell r="C20">
            <v>103299798.75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48512715.549999997</v>
          </cell>
        </row>
        <row r="21">
          <cell r="B21" t="str">
            <v>2.2.9-OTRAS CONTRATACIONES DE SERVICIOS</v>
          </cell>
          <cell r="C21">
            <v>12554077.279999999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76" zoomScale="91" zoomScaleNormal="25" zoomScaleSheetLayoutView="91" workbookViewId="0">
      <selection activeCell="C88" sqref="C88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15.75" x14ac:dyDescent="0.25">
      <c r="B4" s="33">
        <v>2023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2:15" ht="15.75" customHeight="1" x14ac:dyDescent="0.25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15.75" customHeight="1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129196508.25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686797579.63</v>
      </c>
    </row>
    <row r="11" spans="2:15" x14ac:dyDescent="0.2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102949717.01000001</v>
      </c>
      <c r="H11" s="9">
        <v>0</v>
      </c>
      <c r="I11" s="9">
        <v>0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503701508.31999999</v>
      </c>
    </row>
    <row r="12" spans="2:15" x14ac:dyDescent="0.2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0</v>
      </c>
      <c r="I12" s="9">
        <v>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108294948.94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74801122.370000005</v>
      </c>
    </row>
    <row r="16" spans="2:15" x14ac:dyDescent="0.25">
      <c r="B16" s="7" t="s">
        <v>107</v>
      </c>
      <c r="C16" s="7">
        <f>+SUM(C17:C25)</f>
        <v>15746696.120000001</v>
      </c>
      <c r="D16" s="7">
        <f t="shared" ref="D16:N16" si="2">+SUM(D17:D25)</f>
        <v>68715337.980000004</v>
      </c>
      <c r="E16" s="7">
        <f t="shared" si="2"/>
        <v>21466025.750000004</v>
      </c>
      <c r="F16" s="7">
        <f t="shared" si="2"/>
        <v>85875958.700000018</v>
      </c>
      <c r="G16" s="7">
        <f t="shared" si="2"/>
        <v>79974784.900000006</v>
      </c>
      <c r="H16" s="7">
        <f t="shared" si="2"/>
        <v>0</v>
      </c>
      <c r="I16" s="7">
        <f t="shared" si="2"/>
        <v>0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271778803.45000005</v>
      </c>
    </row>
    <row r="17" spans="2:15" x14ac:dyDescent="0.2">
      <c r="B17" s="8" t="s">
        <v>22</v>
      </c>
      <c r="C17" s="9">
        <v>2656659.04</v>
      </c>
      <c r="D17" s="9">
        <v>3183702.18</v>
      </c>
      <c r="E17" s="9">
        <v>4481682.8600000003</v>
      </c>
      <c r="F17" s="10">
        <v>2151778.5499999998</v>
      </c>
      <c r="G17" s="9">
        <v>4953822.82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17427645.450000003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0</v>
      </c>
      <c r="F18" s="10">
        <v>24174138.440000001</v>
      </c>
      <c r="G18" s="9">
        <v>4071472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29919280.440000001</v>
      </c>
    </row>
    <row r="19" spans="2:15" x14ac:dyDescent="0.2">
      <c r="B19" s="8" t="s">
        <v>24</v>
      </c>
      <c r="C19" s="9">
        <v>862510</v>
      </c>
      <c r="D19" s="9">
        <v>1578685</v>
      </c>
      <c r="E19" s="9">
        <v>3394714.5</v>
      </c>
      <c r="F19" s="10">
        <v>2202645</v>
      </c>
      <c r="G19" s="9">
        <v>2637512.5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10676067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8537993.8000000007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5233762.3099999996</v>
      </c>
      <c r="F21" s="10">
        <v>47398883.960000001</v>
      </c>
      <c r="G21" s="9">
        <v>14256016.91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77188318.819999993</v>
      </c>
    </row>
    <row r="22" spans="2:15" x14ac:dyDescent="0.2">
      <c r="B22" s="8" t="s">
        <v>27</v>
      </c>
      <c r="C22" s="9">
        <v>2553395.6</v>
      </c>
      <c r="D22" s="9">
        <v>2583904.87</v>
      </c>
      <c r="E22" s="9">
        <v>2772314.4</v>
      </c>
      <c r="F22" s="10">
        <v>2675310.5099999998</v>
      </c>
      <c r="G22" s="9">
        <v>2713295.87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13298221.25</v>
      </c>
    </row>
    <row r="23" spans="2:15" x14ac:dyDescent="0.2">
      <c r="B23" s="8" t="s">
        <v>28</v>
      </c>
      <c r="C23" s="9">
        <v>1491020.17</v>
      </c>
      <c r="D23" s="9">
        <v>446548.3</v>
      </c>
      <c r="E23" s="9">
        <v>1222890.53</v>
      </c>
      <c r="F23" s="10">
        <v>764819.56</v>
      </c>
      <c r="G23" s="9">
        <v>1166331.75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5091610.3100000005</v>
      </c>
    </row>
    <row r="24" spans="2:15" x14ac:dyDescent="0.2">
      <c r="B24" s="8" t="s">
        <v>29</v>
      </c>
      <c r="C24" s="9">
        <v>1305011.56</v>
      </c>
      <c r="D24" s="9">
        <v>48582659.399999999</v>
      </c>
      <c r="E24" s="9">
        <v>625236.35</v>
      </c>
      <c r="F24" s="10">
        <v>738675.98</v>
      </c>
      <c r="G24" s="9">
        <v>48512715.549999997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99764298.840000004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3735424.8</v>
      </c>
      <c r="F25" s="10">
        <v>1101400.2</v>
      </c>
      <c r="G25" s="9">
        <v>1656867.5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9875367.5399999991</v>
      </c>
    </row>
    <row r="26" spans="2:15" x14ac:dyDescent="0.25">
      <c r="B26" s="7" t="s">
        <v>31</v>
      </c>
      <c r="C26" s="7">
        <f>+SUM(C27:C35)</f>
        <v>8128851.8300000001</v>
      </c>
      <c r="D26" s="7">
        <f t="shared" ref="D26:N26" si="3">+SUM(D27:D35)</f>
        <v>19934879.670000002</v>
      </c>
      <c r="E26" s="7">
        <f t="shared" si="3"/>
        <v>21265928.98</v>
      </c>
      <c r="F26" s="7">
        <f t="shared" si="3"/>
        <v>49105778.449999996</v>
      </c>
      <c r="G26" s="7">
        <f t="shared" si="3"/>
        <v>11401823.83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109837262.76000001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43076486.649999999</v>
      </c>
      <c r="G27" s="9">
        <v>58650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60699648.259999998</v>
      </c>
    </row>
    <row r="28" spans="2:15" x14ac:dyDescent="0.2">
      <c r="B28" s="8" t="s">
        <v>33</v>
      </c>
      <c r="C28" s="9">
        <v>10325</v>
      </c>
      <c r="D28" s="9">
        <v>75048</v>
      </c>
      <c r="E28" s="9">
        <v>76700</v>
      </c>
      <c r="F28" s="10">
        <v>553656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715729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1674762.42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1291917.81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3191219.75</v>
      </c>
      <c r="G32" s="9">
        <v>6834887.75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31495629.75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927908.12</v>
      </c>
      <c r="G33" s="9">
        <v>1202387.45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4783489.71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2908290.97</v>
      </c>
      <c r="F35" s="10">
        <v>1040788.01</v>
      </c>
      <c r="G35" s="9">
        <v>848984.13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9133842.4100000001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1800000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1800000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2635956442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2635956442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26113872.57</v>
      </c>
      <c r="D52" s="7">
        <f t="shared" ref="D52:N52" si="6">+SUM(D53:D61)</f>
        <v>164637547.81</v>
      </c>
      <c r="E52" s="7">
        <f t="shared" si="6"/>
        <v>44018972.480000004</v>
      </c>
      <c r="F52" s="7">
        <f t="shared" si="6"/>
        <v>231657779.67000002</v>
      </c>
      <c r="G52" s="7">
        <f t="shared" si="6"/>
        <v>239105598.58000001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705533771.11000001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30021568.100000001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34996254.840000004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187492950.5</v>
      </c>
      <c r="H55" s="9">
        <v>0</v>
      </c>
      <c r="I55" s="9">
        <v>0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530288478.69</v>
      </c>
    </row>
    <row r="56" spans="2:15" x14ac:dyDescent="0.2">
      <c r="B56" s="8" t="s">
        <v>61</v>
      </c>
      <c r="C56" s="9">
        <v>25835965.010000002</v>
      </c>
      <c r="D56" s="9">
        <v>7553283.04</v>
      </c>
      <c r="E56" s="9">
        <v>0</v>
      </c>
      <c r="F56" s="10">
        <v>10838605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44227853.049999997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17857298.870000001</v>
      </c>
      <c r="H57" s="9">
        <v>0</v>
      </c>
      <c r="I57" s="9">
        <v>0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91260689.390000015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0</v>
      </c>
      <c r="G61" s="9">
        <v>3601975.11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4628689.1399999997</v>
      </c>
    </row>
    <row r="62" spans="2:15" x14ac:dyDescent="0.25">
      <c r="B62" s="7" t="s">
        <v>67</v>
      </c>
      <c r="C62" s="7">
        <f>+SUM(C63:C66)</f>
        <v>309085946.66000003</v>
      </c>
      <c r="D62" s="7">
        <f t="shared" ref="D62:N62" si="7">+SUM(D63:D66)</f>
        <v>548645441.78999996</v>
      </c>
      <c r="E62" s="7">
        <f t="shared" si="7"/>
        <v>882560890.84000003</v>
      </c>
      <c r="F62" s="7">
        <f t="shared" si="7"/>
        <v>596506930.24000001</v>
      </c>
      <c r="G62" s="7">
        <f t="shared" si="7"/>
        <v>348187751.43000001</v>
      </c>
      <c r="H62" s="7">
        <f t="shared" si="7"/>
        <v>0</v>
      </c>
      <c r="I62" s="7">
        <f t="shared" si="7"/>
        <v>0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2684986960.9599996</v>
      </c>
    </row>
    <row r="63" spans="2:15" x14ac:dyDescent="0.2">
      <c r="B63" s="8" t="s">
        <v>68</v>
      </c>
      <c r="C63" s="9">
        <v>309085946.66000003</v>
      </c>
      <c r="D63" s="9">
        <v>548645441.78999996</v>
      </c>
      <c r="E63" s="9">
        <v>882560890.84000003</v>
      </c>
      <c r="F63" s="10">
        <v>586995103.20000005</v>
      </c>
      <c r="G63" s="9">
        <v>348187751.43000001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2675475133.9199996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9511827.0399999991</v>
      </c>
      <c r="G64" s="9">
        <v>0</v>
      </c>
      <c r="H64" s="9">
        <v>0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9511827.0399999991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476640840.04000002</v>
      </c>
      <c r="D84" s="15">
        <f t="shared" ref="D84:N84" si="14">+D82+D79+D76+D70+D67+D62+D52+D45+D36+D26+D16+D10</f>
        <v>1935687793.0699999</v>
      </c>
      <c r="E84" s="15">
        <f t="shared" si="14"/>
        <v>1493458090.6400001</v>
      </c>
      <c r="F84" s="15">
        <f t="shared" si="14"/>
        <v>2204880690.1700001</v>
      </c>
      <c r="G84" s="15">
        <f t="shared" si="14"/>
        <v>986023405.99000001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7096690819.9099998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9" t="s">
        <v>92</v>
      </c>
    </row>
    <row r="89" spans="2:17" ht="15.75" thickBot="1" x14ac:dyDescent="0.3">
      <c r="B89" s="30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175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B3:Q95"/>
  <sheetViews>
    <sheetView showGridLines="0" view="pageBreakPreview" topLeftCell="A52" zoomScale="85" zoomScaleNormal="25" zoomScaleSheetLayoutView="85" workbookViewId="0">
      <selection activeCell="G84" sqref="G84"/>
    </sheetView>
  </sheetViews>
  <sheetFormatPr defaultColWidth="11.42578125" defaultRowHeight="15" x14ac:dyDescent="0.25"/>
  <cols>
    <col min="1" max="1" width="11.85546875" style="1" bestFit="1" customWidth="1"/>
    <col min="2" max="2" width="63" style="1" customWidth="1"/>
    <col min="3" max="3" width="22.85546875" style="1" hidden="1" customWidth="1"/>
    <col min="4" max="4" width="23" style="1" hidden="1" customWidth="1"/>
    <col min="5" max="5" width="24" style="1" hidden="1" customWidth="1"/>
    <col min="6" max="6" width="23" style="1" hidden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1" t="s">
        <v>108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15.75" x14ac:dyDescent="0.25">
      <c r="B4" s="33">
        <v>2023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2:15" ht="15.75" customHeight="1" x14ac:dyDescent="0.25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15.75" customHeight="1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129196508.25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686797579.63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102949717.01000001</v>
      </c>
      <c r="H11" s="9">
        <v>0</v>
      </c>
      <c r="I11" s="9">
        <v>0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503701508.31999999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0</v>
      </c>
      <c r="I12" s="9">
        <v>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108294948.94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74801122.370000005</v>
      </c>
    </row>
    <row r="16" spans="2:15" x14ac:dyDescent="0.25">
      <c r="B16" s="7" t="s">
        <v>107</v>
      </c>
      <c r="C16" s="7">
        <f>+SUM(C17:C25)</f>
        <v>15746696.120000001</v>
      </c>
      <c r="D16" s="7">
        <f t="shared" ref="D16:N16" si="2">+SUM(D17:D25)</f>
        <v>68715337.980000004</v>
      </c>
      <c r="E16" s="7">
        <f t="shared" si="2"/>
        <v>21466025.750000004</v>
      </c>
      <c r="F16" s="7">
        <f t="shared" si="2"/>
        <v>85875958.700000018</v>
      </c>
      <c r="G16" s="7">
        <f t="shared" si="2"/>
        <v>79974784.900000006</v>
      </c>
      <c r="H16" s="7">
        <f t="shared" si="2"/>
        <v>0</v>
      </c>
      <c r="I16" s="7">
        <f t="shared" si="2"/>
        <v>0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271778803.45000005</v>
      </c>
    </row>
    <row r="17" spans="2:15" x14ac:dyDescent="0.2">
      <c r="B17" s="8" t="s">
        <v>105</v>
      </c>
      <c r="C17" s="9">
        <v>2656659.04</v>
      </c>
      <c r="D17" s="9">
        <v>3183702.18</v>
      </c>
      <c r="E17" s="9">
        <v>4481682.8600000003</v>
      </c>
      <c r="F17" s="10">
        <v>2151778.5499999998</v>
      </c>
      <c r="G17" s="9">
        <v>4953822.82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17427645.450000003</v>
      </c>
    </row>
    <row r="18" spans="2:15" x14ac:dyDescent="0.2">
      <c r="B18" s="8" t="s">
        <v>106</v>
      </c>
      <c r="C18" s="9">
        <v>1201670</v>
      </c>
      <c r="D18" s="9">
        <v>472000</v>
      </c>
      <c r="E18" s="9">
        <v>0</v>
      </c>
      <c r="F18" s="10">
        <v>24174138.440000001</v>
      </c>
      <c r="G18" s="9">
        <f>VLOOKUP(B18,[1]RefCCPCuenta!$B$13:$H$21,7,FALSE)</f>
        <v>4071472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29919280.440000001</v>
      </c>
    </row>
    <row r="19" spans="2:15" x14ac:dyDescent="0.2">
      <c r="B19" s="8" t="s">
        <v>99</v>
      </c>
      <c r="C19" s="9">
        <v>862510</v>
      </c>
      <c r="D19" s="9">
        <v>1578685</v>
      </c>
      <c r="E19" s="9">
        <v>3394714.5</v>
      </c>
      <c r="F19" s="10">
        <v>2202645</v>
      </c>
      <c r="G19" s="9">
        <f>VLOOKUP(B19,[1]RefCCPCuenta!$B$13:$H$21,7,FALSE)</f>
        <v>2637512.5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10676067</v>
      </c>
    </row>
    <row r="20" spans="2:15" x14ac:dyDescent="0.2">
      <c r="B20" s="8" t="s">
        <v>111</v>
      </c>
      <c r="C20" s="9">
        <v>0</v>
      </c>
      <c r="D20" s="9">
        <v>3862937.3</v>
      </c>
      <c r="E20" s="9">
        <v>0</v>
      </c>
      <c r="F20" s="10">
        <v>4668306.5</v>
      </c>
      <c r="G20" s="9">
        <f>VLOOKUP(B20,[1]RefCCPCuenta!$B$13:$H$21,7,FALSE)</f>
        <v>6750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8537993.8000000007</v>
      </c>
    </row>
    <row r="21" spans="2:15" x14ac:dyDescent="0.2">
      <c r="B21" s="8" t="s">
        <v>112</v>
      </c>
      <c r="C21" s="9">
        <v>4996696.6500000004</v>
      </c>
      <c r="D21" s="9">
        <v>5302958.99</v>
      </c>
      <c r="E21" s="9">
        <v>5233762.3099999996</v>
      </c>
      <c r="F21" s="10">
        <v>47398883.960000001</v>
      </c>
      <c r="G21" s="9">
        <f>VLOOKUP(B21,[1]RefCCPCuenta!$B$13:$H$21,7,FALSE)</f>
        <v>14256016.91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77188318.819999993</v>
      </c>
    </row>
    <row r="22" spans="2:15" x14ac:dyDescent="0.2">
      <c r="B22" s="8" t="s">
        <v>113</v>
      </c>
      <c r="C22" s="9">
        <v>2553395.6</v>
      </c>
      <c r="D22" s="9">
        <v>2583904.87</v>
      </c>
      <c r="E22" s="9">
        <v>2772314.4</v>
      </c>
      <c r="F22" s="10">
        <v>2675310.5099999998</v>
      </c>
      <c r="G22" s="9">
        <f>VLOOKUP(B22,[1]RefCCPCuenta!$B$13:$H$21,7,FALSE)</f>
        <v>2713295.87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13298221.25</v>
      </c>
    </row>
    <row r="23" spans="2:15" x14ac:dyDescent="0.2">
      <c r="B23" s="8" t="s">
        <v>114</v>
      </c>
      <c r="C23" s="9">
        <v>1491020.17</v>
      </c>
      <c r="D23" s="9">
        <v>446548.3</v>
      </c>
      <c r="E23" s="9">
        <v>1222890.53</v>
      </c>
      <c r="F23" s="10">
        <v>764819.56</v>
      </c>
      <c r="G23" s="9">
        <f>VLOOKUP(B23,[1]RefCCPCuenta!$B$13:$H$21,7,FALSE)</f>
        <v>1166331.75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5091610.3100000005</v>
      </c>
    </row>
    <row r="24" spans="2:15" x14ac:dyDescent="0.2">
      <c r="B24" s="8" t="s">
        <v>115</v>
      </c>
      <c r="C24" s="9">
        <v>1305011.56</v>
      </c>
      <c r="D24" s="9">
        <v>48582659.399999999</v>
      </c>
      <c r="E24" s="9">
        <v>625236.35</v>
      </c>
      <c r="F24" s="10">
        <v>738675.98</v>
      </c>
      <c r="G24" s="9">
        <f>VLOOKUP(B24,[1]RefCCPCuenta!$B$13:$H$21,7,FALSE)</f>
        <v>48512715.549999997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99764298.840000004</v>
      </c>
    </row>
    <row r="25" spans="2:15" x14ac:dyDescent="0.2">
      <c r="B25" s="8" t="s">
        <v>116</v>
      </c>
      <c r="C25" s="9">
        <v>679733.1</v>
      </c>
      <c r="D25" s="9">
        <v>2701941.94</v>
      </c>
      <c r="E25" s="9">
        <v>3735424.8</v>
      </c>
      <c r="F25" s="10">
        <v>1101400.2</v>
      </c>
      <c r="G25" s="9">
        <f>VLOOKUP(B25,[1]RefCCPCuenta!$B$13:$H$21,7,FALSE)</f>
        <v>1656867.5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9875367.5399999991</v>
      </c>
    </row>
    <row r="26" spans="2:15" x14ac:dyDescent="0.25">
      <c r="B26" s="7" t="s">
        <v>117</v>
      </c>
      <c r="C26" s="7">
        <f>+SUM(C27:C35)</f>
        <v>8128851.8300000001</v>
      </c>
      <c r="D26" s="7">
        <f t="shared" ref="D26:N26" si="3">+SUM(D27:D35)</f>
        <v>19934879.670000002</v>
      </c>
      <c r="E26" s="7">
        <f t="shared" si="3"/>
        <v>21265928.98</v>
      </c>
      <c r="F26" s="7">
        <f t="shared" si="3"/>
        <v>49105778.449999996</v>
      </c>
      <c r="G26" s="7">
        <f t="shared" si="3"/>
        <v>11401823.83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109837262.76000001</v>
      </c>
    </row>
    <row r="27" spans="2:15" x14ac:dyDescent="0.2">
      <c r="B27" s="8" t="s">
        <v>118</v>
      </c>
      <c r="C27" s="9">
        <v>34215</v>
      </c>
      <c r="D27" s="9">
        <v>12019035.24</v>
      </c>
      <c r="E27" s="9">
        <v>5511261.3700000001</v>
      </c>
      <c r="F27" s="10">
        <v>43076486.649999999</v>
      </c>
      <c r="G27" s="9">
        <v>58650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60699648.259999998</v>
      </c>
    </row>
    <row r="28" spans="2:15" x14ac:dyDescent="0.2">
      <c r="B28" s="8" t="s">
        <v>119</v>
      </c>
      <c r="C28" s="9">
        <v>10325</v>
      </c>
      <c r="D28" s="9">
        <v>75048</v>
      </c>
      <c r="E28" s="9">
        <v>76700</v>
      </c>
      <c r="F28" s="10">
        <v>553656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715729</v>
      </c>
    </row>
    <row r="29" spans="2:15" x14ac:dyDescent="0.2">
      <c r="B29" s="8" t="s">
        <v>120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1674762.42</v>
      </c>
    </row>
    <row r="30" spans="2:15" x14ac:dyDescent="0.25">
      <c r="B30" s="8" t="s">
        <v>121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122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1291917.81</v>
      </c>
    </row>
    <row r="32" spans="2:15" x14ac:dyDescent="0.2">
      <c r="B32" s="8" t="s">
        <v>123</v>
      </c>
      <c r="C32" s="9">
        <v>3041166.72</v>
      </c>
      <c r="D32" s="9">
        <v>6621662.4199999999</v>
      </c>
      <c r="E32" s="9">
        <v>11806693.109999999</v>
      </c>
      <c r="F32" s="10">
        <v>3191219.75</v>
      </c>
      <c r="G32" s="9">
        <v>6834887.75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31495629.75</v>
      </c>
    </row>
    <row r="33" spans="2:15" x14ac:dyDescent="0.2">
      <c r="B33" s="8" t="s">
        <v>124</v>
      </c>
      <c r="C33" s="9">
        <v>812999</v>
      </c>
      <c r="D33" s="9">
        <v>877211.61</v>
      </c>
      <c r="E33" s="9">
        <v>962983.53</v>
      </c>
      <c r="F33" s="10">
        <v>927908.12</v>
      </c>
      <c r="G33" s="9">
        <v>1202387.45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4783489.71</v>
      </c>
    </row>
    <row r="34" spans="2:15" x14ac:dyDescent="0.25">
      <c r="B34" s="8" t="s">
        <v>125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126</v>
      </c>
      <c r="C35" s="9">
        <v>4036100.3</v>
      </c>
      <c r="D35" s="9">
        <v>299679</v>
      </c>
      <c r="E35" s="9">
        <v>2908290.97</v>
      </c>
      <c r="F35" s="10">
        <v>1040788.01</v>
      </c>
      <c r="G35" s="9">
        <v>848984.13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9133842.4100000001</v>
      </c>
    </row>
    <row r="36" spans="2:15" x14ac:dyDescent="0.25">
      <c r="B36" s="7" t="s">
        <v>127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1800000</v>
      </c>
    </row>
    <row r="37" spans="2:15" x14ac:dyDescent="0.25">
      <c r="B37" s="8" t="s">
        <v>128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1800000</v>
      </c>
    </row>
    <row r="38" spans="2:15" x14ac:dyDescent="0.25">
      <c r="B38" s="8" t="s">
        <v>129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130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131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132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133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134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135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136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2635956442</v>
      </c>
    </row>
    <row r="46" spans="2:15" x14ac:dyDescent="0.25">
      <c r="B46" s="8" t="s">
        <v>137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138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139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140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2635956442</v>
      </c>
    </row>
    <row r="50" spans="2:15" x14ac:dyDescent="0.25">
      <c r="B50" s="8" t="s">
        <v>141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142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143</v>
      </c>
      <c r="C52" s="7">
        <f>+SUM(C53:C61)</f>
        <v>26113872.57</v>
      </c>
      <c r="D52" s="7">
        <f t="shared" ref="D52:N52" si="6">+SUM(D53:D61)</f>
        <v>164637547.81</v>
      </c>
      <c r="E52" s="7">
        <f t="shared" si="6"/>
        <v>44018972.480000004</v>
      </c>
      <c r="F52" s="7">
        <f t="shared" si="6"/>
        <v>231657779.67000002</v>
      </c>
      <c r="G52" s="7">
        <f t="shared" si="6"/>
        <v>239105598.58000001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705533771.11000001</v>
      </c>
    </row>
    <row r="53" spans="2:15" x14ac:dyDescent="0.2">
      <c r="B53" s="8" t="s">
        <v>144</v>
      </c>
      <c r="C53" s="9">
        <v>0</v>
      </c>
      <c r="D53" s="9">
        <v>0</v>
      </c>
      <c r="E53" s="9">
        <v>1870722.5</v>
      </c>
      <c r="F53" s="10">
        <v>3103964.24</v>
      </c>
      <c r="G53" s="9">
        <v>30021568.100000001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34996254.840000004</v>
      </c>
    </row>
    <row r="54" spans="2:15" x14ac:dyDescent="0.25">
      <c r="B54" s="8" t="s">
        <v>145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146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187492950.5</v>
      </c>
      <c r="H55" s="9">
        <v>0</v>
      </c>
      <c r="I55" s="9">
        <v>0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530288478.69</v>
      </c>
    </row>
    <row r="56" spans="2:15" x14ac:dyDescent="0.2">
      <c r="B56" s="8" t="s">
        <v>147</v>
      </c>
      <c r="C56" s="9">
        <v>25835965.010000002</v>
      </c>
      <c r="D56" s="9">
        <v>7553283.04</v>
      </c>
      <c r="E56" s="9">
        <v>0</v>
      </c>
      <c r="F56" s="10">
        <v>10838605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44227853.049999997</v>
      </c>
    </row>
    <row r="57" spans="2:15" x14ac:dyDescent="0.2">
      <c r="B57" s="8" t="s">
        <v>148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17857298.870000001</v>
      </c>
      <c r="H57" s="9">
        <v>0</v>
      </c>
      <c r="I57" s="9">
        <v>0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91260689.390000015</v>
      </c>
    </row>
    <row r="58" spans="2:15" x14ac:dyDescent="0.25">
      <c r="B58" s="8" t="s">
        <v>149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150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151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152</v>
      </c>
      <c r="C61" s="9">
        <v>0</v>
      </c>
      <c r="D61" s="9">
        <v>0</v>
      </c>
      <c r="E61" s="9">
        <v>1026714.03</v>
      </c>
      <c r="F61" s="9">
        <v>0</v>
      </c>
      <c r="G61" s="9">
        <v>3601975.11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4628689.1399999997</v>
      </c>
    </row>
    <row r="62" spans="2:15" x14ac:dyDescent="0.25">
      <c r="B62" s="7" t="s">
        <v>153</v>
      </c>
      <c r="C62" s="7">
        <f>+SUM(C63:C66)</f>
        <v>309085946.66000003</v>
      </c>
      <c r="D62" s="7">
        <f t="shared" ref="D62:N62" si="7">+SUM(D63:D66)</f>
        <v>548645441.78999996</v>
      </c>
      <c r="E62" s="7">
        <f t="shared" si="7"/>
        <v>882560890.84000003</v>
      </c>
      <c r="F62" s="7">
        <f t="shared" si="7"/>
        <v>596506930.24000001</v>
      </c>
      <c r="G62" s="7">
        <f t="shared" si="7"/>
        <v>348187751.43000001</v>
      </c>
      <c r="H62" s="7">
        <f t="shared" si="7"/>
        <v>0</v>
      </c>
      <c r="I62" s="7">
        <f t="shared" si="7"/>
        <v>0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2684986960.9599996</v>
      </c>
    </row>
    <row r="63" spans="2:15" x14ac:dyDescent="0.2">
      <c r="B63" s="8" t="s">
        <v>154</v>
      </c>
      <c r="C63" s="9">
        <v>309085946.66000003</v>
      </c>
      <c r="D63" s="9">
        <v>548645441.78999996</v>
      </c>
      <c r="E63" s="9">
        <v>882560890.84000003</v>
      </c>
      <c r="F63" s="10">
        <v>586995103.20000005</v>
      </c>
      <c r="G63" s="9">
        <v>348187751.43000001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2675475133.9199996</v>
      </c>
    </row>
    <row r="64" spans="2:15" x14ac:dyDescent="0.2">
      <c r="B64" s="8" t="s">
        <v>155</v>
      </c>
      <c r="C64" s="9">
        <v>0</v>
      </c>
      <c r="D64" s="9">
        <v>0</v>
      </c>
      <c r="E64" s="9">
        <v>0</v>
      </c>
      <c r="F64" s="10">
        <v>9511827.0399999991</v>
      </c>
      <c r="G64" s="9">
        <v>0</v>
      </c>
      <c r="H64" s="9">
        <v>0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9511827.0399999991</v>
      </c>
    </row>
    <row r="65" spans="2:15" x14ac:dyDescent="0.25">
      <c r="B65" s="8" t="s">
        <v>156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157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158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159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160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161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162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163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164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165</v>
      </c>
      <c r="C75" s="13">
        <v>0</v>
      </c>
      <c r="D75" s="13">
        <v>0</v>
      </c>
      <c r="E75" s="13">
        <v>0</v>
      </c>
      <c r="F75" s="13">
        <v>0</v>
      </c>
      <c r="G75" s="9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166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>+SUM(G77:G78)</f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167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168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169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170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171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172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173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476640840.04000002</v>
      </c>
      <c r="D84" s="15">
        <f t="shared" ref="D84:N84" si="14">+D82+D79+D76+D70+D67+D62+D52+D45+D36+D26+D16+D10</f>
        <v>1935687793.0699999</v>
      </c>
      <c r="E84" s="15">
        <f t="shared" si="14"/>
        <v>1493458090.6400001</v>
      </c>
      <c r="F84" s="15">
        <f t="shared" si="14"/>
        <v>2204880690.1700001</v>
      </c>
      <c r="G84" s="15">
        <f t="shared" si="14"/>
        <v>986023405.99000001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7096690819.9099998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58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5" ma:contentTypeDescription="Crear nuevo documento." ma:contentTypeScope="" ma:versionID="a752888a59e8ef55f4a0d4f60f33dd9c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7d373ef76b757c0b50f54b24de96baf4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0C9143-2A0E-49AF-845E-A68BB9A6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Ejecución Pres. mayo 2023</vt:lpstr>
      <vt:lpstr>P1 Ejecucion  (2)</vt:lpstr>
      <vt:lpstr>'Ejecución Pres. mayo 2023'!Print_Area</vt:lpstr>
      <vt:lpstr>'P1 Ejecucion 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2023-06-01T13:59:07Z</cp:lastPrinted>
  <dcterms:created xsi:type="dcterms:W3CDTF">2023-02-01T15:57:51Z</dcterms:created>
  <dcterms:modified xsi:type="dcterms:W3CDTF">2023-06-05T15:07:02Z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