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juan_garcia_mived_gob_do/Documents/Desktop/"/>
    </mc:Choice>
  </mc:AlternateContent>
  <xr:revisionPtr revIDLastSave="300" documentId="8_{539D7FE2-DDA2-42BC-B889-17F942A0B52A}" xr6:coauthVersionLast="47" xr6:coauthVersionMax="47" xr10:uidLastSave="{5FC6CB05-B2E0-4544-919F-2FD6F0B5DDF8}"/>
  <bookViews>
    <workbookView xWindow="28680" yWindow="-120" windowWidth="29040" windowHeight="15840" xr2:uid="{4338FEAE-DB8E-4C02-BE6D-DDC1311F061E}"/>
  </bookViews>
  <sheets>
    <sheet name="Enero-Marzo 2023" sheetId="1" r:id="rId1"/>
    <sheet name="Hoja1 (2)" sheetId="4" state="hidden" r:id="rId2"/>
  </sheets>
  <externalReferences>
    <externalReference r:id="rId3"/>
  </externalReferences>
  <definedNames>
    <definedName name="_xlnm.Print_Area" localSheetId="0">'Enero-Marzo 2023'!$A$1:$J$63</definedName>
    <definedName name="_xlnm.Print_Area" localSheetId="1">'Hoja1 (2)'!$A$1:$J$52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F25" i="1"/>
  <c r="I25" i="1" s="1"/>
  <c r="I31" i="1"/>
  <c r="I29" i="1"/>
  <c r="J29" i="1" l="1"/>
  <c r="I30" i="1"/>
  <c r="J30" i="1"/>
  <c r="J31" i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<sst xmlns="http://schemas.openxmlformats.org/spreadsheetml/2006/main" count="174" uniqueCount="93">
  <si>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</si>
  <si>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</si>
  <si>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</si>
  <si>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</si>
  <si>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</si>
  <si>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</si>
  <si>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</si>
  <si>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</si>
  <si>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</si>
  <si>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</si>
  <si>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</si>
  <si>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</si>
  <si>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</si>
  <si>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</si>
  <si>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</si>
  <si>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</si>
  <si>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</si>
  <si>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</si>
  <si>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</si>
  <si>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</si>
  <si>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</si>
  <si>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</si>
  <si>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</si>
  <si>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</si>
  <si>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</si>
  <si>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</si>
  <si>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</si>
  <si>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</si>
  <si>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</si>
  <si>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</si>
  <si>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</si>
  <si>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</si>
  <si>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</si>
  <si>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</si>
  <si>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</si>
  <si>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</si>
  <si>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</si>
  <si>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</si>
  <si>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</si>
  <si>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</si>
  <si>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</si>
  <si>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</si>
  <si>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</si>
  <si>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</si>
  <si>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</si>
  <si>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</si>
  <si>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</si>
  <si>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</si>
  <si>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</si>
  <si>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</si>
  <si>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</si>
  <si>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</si>
  <si>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</si>
  <si>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</si>
  <si>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</si>
  <si>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</si>
  <si>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</si>
  <si>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</si>
  <si>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</si>
  <si>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</si>
  <si>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</si>
  <si>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</si>
  <si>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</si>
  <si>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</si>
  <si>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</si>
  <si>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</si>
  <si>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</si>
  <si>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</si>
  <si>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</si>
  <si>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</si>
  <si>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</si>
  <si>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</si>
  <si>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</si>
  <si>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</si>
  <si>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</si>
  <si>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</si>
  <si>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</si>
  <si>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</si>
  <si>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</si>
  <si>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</si>
  <si>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</si>
  <si>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</si>
  <si>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</si>
  <si>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</si>
  <si>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Durante el período enero-marzo 2023 se lograron ejecutar 3,454 mejoramientos, por lo cual se beneficiaron a mas de 10,950 personas integrantes de familias que vivian en condiciones de vulnerabilidad.</t>
  </si>
  <si>
    <t>Para este período tenemos una ejecución elevada debido a que se ha estado brindando asistencia a viviendas que no fueron asistidas en el periodo anterior y que fueron afectadas por el paso de Fiona, entre otras causas.</t>
  </si>
  <si>
    <t>03-  Familias acceden a viviendas sociales de bajo costo.</t>
  </si>
  <si>
    <t>04-  Familias acceden a viviendas sociales con precio descontado.</t>
  </si>
  <si>
    <t>Construccion de nuevas viviendas sociales; que se ofertan a bajo costo y aplican para el bono a la primera vivienda para mayor acceso de las familias mas vulnerables sin techo digno.</t>
  </si>
  <si>
    <t>Durante el período enero-marzo 2023 se lograron ejecutar 2,158 viviendas sociales de bajo costo, beneficiando a mas de 6,841 personas integrantes de familias que vivian en condiciones de vulnerabilidad sin un techo digno.</t>
  </si>
  <si>
    <t>Para este periodo enero-marzo 2023 se ejecutaron viviendas tanto del periodo en cuestion como viviendas que quedaron en ejecución del periodo anterior.</t>
  </si>
  <si>
    <t>Construcción de nuevas viviendas sociales; para ser adquiridas bajo financiamiento por entidad financiera más bono ITBIS y otros, facilitando mayor acceso a las familias mas vulnerables.</t>
  </si>
  <si>
    <t>Durante el período enero-marzo 2023 se lograron ejecutar 96 viviendas sociales con precio descontado, beneficiando a mas de 300 personas integrantes de familias que vivian en condiciones de vulnerabilidad sin un techo digno.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</si>
</sst>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5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7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L65"/>
  <sheetViews>
    <sheetView tabSelected="1" zoomScale="85" zoomScaleNormal="85" workbookViewId="0">
      <selection activeCell="B8" sqref="B8:J8"/>
    </sheetView>
  </sheetViews>
  <sheetFormatPr defaultColWidth="11.453125" defaultRowHeight="14.5" x14ac:dyDescent="0.35"/>
  <cols>
    <col min="1" max="1" width="23" style="5" customWidth="1"/>
    <col min="2" max="3" width="12.7265625" style="5" customWidth="1"/>
    <col min="4" max="4" width="14.81640625" style="5" customWidth="1"/>
    <col min="5" max="5" width="12.7265625" style="5" customWidth="1"/>
    <col min="6" max="6" width="15.7265625" style="5" customWidth="1"/>
    <col min="7" max="7" width="12.7265625" style="5" customWidth="1"/>
    <col min="8" max="8" width="14.7265625" style="5" customWidth="1"/>
    <col min="9" max="10" width="12.7265625" style="5" customWidth="1"/>
    <col min="11" max="11" width="11.453125" style="5"/>
    <col min="12" max="12" width="12.7265625" bestFit="1" customWidth="1"/>
  </cols>
  <sheetData>
    <row r="1" spans="1:11" ht="21.5" thickBot="1" x14ac:dyDescent="0.4">
      <c r="A1" s="28"/>
      <c r="B1" s="60" t="s">
        <v>0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7" customHeight="1" thickBot="1" x14ac:dyDescent="0.4">
      <c r="A2" s="29"/>
      <c r="B2" s="63" t="s">
        <v>1</v>
      </c>
      <c r="C2" s="64"/>
      <c r="D2" s="63" t="s">
        <v>2</v>
      </c>
      <c r="E2" s="64"/>
      <c r="F2" s="64"/>
      <c r="G2" s="64"/>
      <c r="H2" s="65"/>
      <c r="I2" s="2" t="s">
        <v>3</v>
      </c>
      <c r="J2" s="30" t="s">
        <v>4</v>
      </c>
      <c r="K2" s="1"/>
    </row>
    <row r="3" spans="1:11" ht="21.5" thickBot="1" x14ac:dyDescent="0.4">
      <c r="A3" s="31"/>
      <c r="B3" s="66" t="s">
        <v>5</v>
      </c>
      <c r="C3" s="67"/>
      <c r="D3" s="66"/>
      <c r="E3" s="67"/>
      <c r="F3" s="67"/>
      <c r="G3" s="67"/>
      <c r="H3" s="68"/>
      <c r="I3" s="20"/>
      <c r="J3" s="32"/>
      <c r="K3" s="1"/>
    </row>
    <row r="4" spans="1:11" x14ac:dyDescent="0.3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3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5" x14ac:dyDescent="0.35">
      <c r="A6" s="50" t="s">
        <v>6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5" x14ac:dyDescent="0.35">
      <c r="A7" s="57" t="s">
        <v>7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35">
      <c r="A8" s="3" t="s">
        <v>8</v>
      </c>
      <c r="B8" s="44" t="s">
        <v>79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35">
      <c r="A9" s="18" t="s">
        <v>10</v>
      </c>
      <c r="B9" s="44" t="s">
        <v>11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35">
      <c r="A10" s="18" t="s">
        <v>12</v>
      </c>
      <c r="B10" s="44" t="s">
        <v>13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63.75" customHeight="1" x14ac:dyDescent="0.35">
      <c r="A11" s="3" t="s">
        <v>14</v>
      </c>
      <c r="B11" s="47" t="s">
        <v>15</v>
      </c>
      <c r="C11" s="48"/>
      <c r="D11" s="48"/>
      <c r="E11" s="48"/>
      <c r="F11" s="48"/>
      <c r="G11" s="48"/>
      <c r="H11" s="48"/>
      <c r="I11" s="48"/>
      <c r="J11" s="49"/>
    </row>
    <row r="12" spans="1:11" ht="68.25" customHeight="1" x14ac:dyDescent="0.35">
      <c r="A12" s="3" t="s">
        <v>16</v>
      </c>
      <c r="B12" s="47" t="s">
        <v>17</v>
      </c>
      <c r="C12" s="48"/>
      <c r="D12" s="48"/>
      <c r="E12" s="48"/>
      <c r="F12" s="48"/>
      <c r="G12" s="48"/>
      <c r="H12" s="48"/>
      <c r="I12" s="48"/>
      <c r="J12" s="49"/>
    </row>
    <row r="13" spans="1:11" ht="15.5" x14ac:dyDescent="0.35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35">
      <c r="A14" s="3" t="s">
        <v>19</v>
      </c>
      <c r="B14" s="19">
        <v>2</v>
      </c>
      <c r="C14" s="53" t="str">
        <f>IFERROR(VLOOKUP(B14,'[1]Validacion datos'!A2:B5,2,FALSE),"")</f>
        <v>DESARROLLO SOCIAL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35">
      <c r="A15" s="3" t="s">
        <v>20</v>
      </c>
      <c r="B15" s="6">
        <v>2.5</v>
      </c>
      <c r="C15" s="53" t="str">
        <f>IFERROR(VLOOKUP(B15,'[1]Validacion datos'!A8:B26,2,FALSE),"")</f>
        <v>Vivienda digna en entornos saludables</v>
      </c>
      <c r="D15" s="53"/>
      <c r="E15" s="53"/>
      <c r="F15" s="53"/>
      <c r="G15" s="53"/>
      <c r="H15" s="53"/>
      <c r="I15" s="53"/>
      <c r="J15" s="53"/>
    </row>
    <row r="16" spans="1:11" ht="33" customHeight="1" x14ac:dyDescent="0.35">
      <c r="A16" s="3" t="s">
        <v>21</v>
      </c>
      <c r="B16" s="7" t="s">
        <v>74</v>
      </c>
      <c r="C16" s="114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4"/>
      <c r="E16" s="114"/>
      <c r="F16" s="114"/>
      <c r="G16" s="114"/>
      <c r="H16" s="114"/>
      <c r="I16" s="114"/>
      <c r="J16" s="114"/>
    </row>
    <row r="17" spans="1:12" ht="15.5" x14ac:dyDescent="0.35">
      <c r="A17" s="50" t="s">
        <v>22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2" ht="29.25" customHeight="1" x14ac:dyDescent="0.35">
      <c r="A18" s="3" t="s">
        <v>23</v>
      </c>
      <c r="B18" s="94" t="s">
        <v>24</v>
      </c>
      <c r="C18" s="94"/>
      <c r="D18" s="94"/>
      <c r="E18" s="94"/>
      <c r="F18" s="94"/>
      <c r="G18" s="94"/>
      <c r="H18" s="94"/>
      <c r="I18" s="94"/>
      <c r="J18" s="95"/>
    </row>
    <row r="19" spans="1:12" ht="33" customHeight="1" x14ac:dyDescent="0.35">
      <c r="A19" s="8" t="s">
        <v>25</v>
      </c>
      <c r="B19" s="94" t="s">
        <v>26</v>
      </c>
      <c r="C19" s="94"/>
      <c r="D19" s="94"/>
      <c r="E19" s="94"/>
      <c r="F19" s="94"/>
      <c r="G19" s="94"/>
      <c r="H19" s="94"/>
      <c r="I19" s="94"/>
      <c r="J19" s="95"/>
    </row>
    <row r="20" spans="1:12" ht="34.5" customHeight="1" x14ac:dyDescent="0.35">
      <c r="A20" s="8" t="s">
        <v>27</v>
      </c>
      <c r="B20" s="94" t="s">
        <v>28</v>
      </c>
      <c r="C20" s="94"/>
      <c r="D20" s="94"/>
      <c r="E20" s="94"/>
      <c r="F20" s="94"/>
      <c r="G20" s="94"/>
      <c r="H20" s="94"/>
      <c r="I20" s="94"/>
      <c r="J20" s="95"/>
    </row>
    <row r="21" spans="1:12" ht="35.25" customHeight="1" x14ac:dyDescent="0.35">
      <c r="A21" s="8" t="s">
        <v>29</v>
      </c>
      <c r="B21" s="94" t="s">
        <v>30</v>
      </c>
      <c r="C21" s="94"/>
      <c r="D21" s="94"/>
      <c r="E21" s="94"/>
      <c r="F21" s="94"/>
      <c r="G21" s="94"/>
      <c r="H21" s="94"/>
      <c r="I21" s="94"/>
      <c r="J21" s="95"/>
      <c r="K21" s="1"/>
    </row>
    <row r="22" spans="1:12" ht="15.5" x14ac:dyDescent="0.35">
      <c r="A22" s="50" t="s">
        <v>31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2" ht="15.5" x14ac:dyDescent="0.35">
      <c r="A23" s="57" t="s">
        <v>32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2" ht="15" customHeight="1" x14ac:dyDescent="0.35">
      <c r="A24" s="115" t="s">
        <v>33</v>
      </c>
      <c r="B24" s="93"/>
      <c r="C24" s="90" t="s">
        <v>34</v>
      </c>
      <c r="D24" s="92"/>
      <c r="E24" s="92"/>
      <c r="F24" s="92" t="s">
        <v>35</v>
      </c>
      <c r="G24" s="92"/>
      <c r="H24" s="93"/>
      <c r="I24" s="90" t="s">
        <v>36</v>
      </c>
      <c r="J24" s="91"/>
    </row>
    <row r="25" spans="1:12" x14ac:dyDescent="0.35">
      <c r="A25" s="77">
        <v>5407077944.1499996</v>
      </c>
      <c r="B25" s="78"/>
      <c r="C25" s="84">
        <f>+A25</f>
        <v>5407077944.1499996</v>
      </c>
      <c r="D25" s="85"/>
      <c r="E25" s="86"/>
      <c r="F25" s="87">
        <f>+H29+H30+H31</f>
        <v>1895802485</v>
      </c>
      <c r="G25" s="88"/>
      <c r="H25" s="89"/>
      <c r="I25" s="79">
        <f>IF(F25&gt;0,F25/C25,0)</f>
        <v>0.35061497255668334</v>
      </c>
      <c r="J25" s="80"/>
    </row>
    <row r="26" spans="1:12" ht="15.5" x14ac:dyDescent="0.35">
      <c r="A26" s="57" t="s">
        <v>37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2" x14ac:dyDescent="0.35">
      <c r="A27" s="4"/>
      <c r="B27"/>
      <c r="C27" s="81" t="s">
        <v>38</v>
      </c>
      <c r="D27" s="82"/>
      <c r="E27" s="81" t="s">
        <v>39</v>
      </c>
      <c r="F27" s="82"/>
      <c r="G27" s="81" t="s">
        <v>40</v>
      </c>
      <c r="H27" s="81"/>
      <c r="I27" s="81" t="s">
        <v>41</v>
      </c>
      <c r="J27" s="83"/>
    </row>
    <row r="28" spans="1:12" ht="39" x14ac:dyDescent="0.3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35">
      <c r="A29" s="35" t="s">
        <v>80</v>
      </c>
      <c r="B29" s="26" t="s">
        <v>53</v>
      </c>
      <c r="C29" s="10">
        <v>4704</v>
      </c>
      <c r="D29" s="10">
        <v>1119722404</v>
      </c>
      <c r="E29" s="11">
        <v>1128.96</v>
      </c>
      <c r="F29" s="10">
        <v>268733376.95999998</v>
      </c>
      <c r="G29" s="12">
        <v>3454</v>
      </c>
      <c r="H29" s="11">
        <v>397691204</v>
      </c>
      <c r="I29" s="13">
        <f t="shared" ref="I29:J31" si="0">IF(G29&gt;0,G29/C29,0)</f>
        <v>0.73426870748299322</v>
      </c>
      <c r="J29" s="36">
        <f t="shared" si="0"/>
        <v>0.35516946216251649</v>
      </c>
    </row>
    <row r="30" spans="1:12" ht="52.5" customHeight="1" x14ac:dyDescent="0.35">
      <c r="A30" s="37" t="s">
        <v>81</v>
      </c>
      <c r="B30" s="26" t="s">
        <v>55</v>
      </c>
      <c r="C30" s="10">
        <v>3092</v>
      </c>
      <c r="D30" s="10">
        <v>4020456482</v>
      </c>
      <c r="E30" s="11">
        <v>989.44</v>
      </c>
      <c r="F30" s="10">
        <v>1286546074.24</v>
      </c>
      <c r="G30" s="12">
        <v>2158</v>
      </c>
      <c r="H30" s="11">
        <v>1417000000</v>
      </c>
      <c r="I30" s="13">
        <f t="shared" si="0"/>
        <v>0.69793014230271666</v>
      </c>
      <c r="J30" s="36">
        <f t="shared" si="0"/>
        <v>0.35244754080638746</v>
      </c>
    </row>
    <row r="31" spans="1:12" ht="41.25" customHeight="1" x14ac:dyDescent="0.35">
      <c r="A31" s="37" t="s">
        <v>82</v>
      </c>
      <c r="B31" s="26" t="s">
        <v>55</v>
      </c>
      <c r="C31" s="14">
        <v>121</v>
      </c>
      <c r="D31" s="14">
        <v>266899058.15000001</v>
      </c>
      <c r="E31" s="15">
        <v>58.08</v>
      </c>
      <c r="F31" s="14">
        <v>128111547.91199999</v>
      </c>
      <c r="G31" s="16">
        <v>96</v>
      </c>
      <c r="H31" s="15">
        <v>81111281</v>
      </c>
      <c r="I31" s="13">
        <f t="shared" si="0"/>
        <v>0.79338842975206614</v>
      </c>
      <c r="J31" s="36">
        <f t="shared" si="0"/>
        <v>0.30390246245985114</v>
      </c>
      <c r="L31" s="27"/>
    </row>
    <row r="32" spans="1:12" ht="15.5" x14ac:dyDescent="0.35">
      <c r="A32" s="50" t="s">
        <v>56</v>
      </c>
      <c r="B32" s="51"/>
      <c r="C32" s="51"/>
      <c r="D32" s="51"/>
      <c r="E32" s="51"/>
      <c r="F32" s="51"/>
      <c r="G32" s="51"/>
      <c r="H32" s="51"/>
      <c r="I32" s="51"/>
      <c r="J32" s="52"/>
    </row>
    <row r="33" spans="1:11" ht="15.5" x14ac:dyDescent="0.35">
      <c r="A33" s="57" t="s">
        <v>57</v>
      </c>
      <c r="B33" s="58"/>
      <c r="C33" s="58"/>
      <c r="D33" s="58"/>
      <c r="E33" s="58"/>
      <c r="F33" s="58"/>
      <c r="G33" s="58"/>
      <c r="H33" s="58"/>
      <c r="I33" s="58"/>
      <c r="J33" s="59"/>
      <c r="K33" s="1"/>
    </row>
    <row r="34" spans="1:11" x14ac:dyDescent="0.35">
      <c r="A34" s="17" t="s">
        <v>58</v>
      </c>
      <c r="B34" s="94" t="s">
        <v>59</v>
      </c>
      <c r="C34" s="94"/>
      <c r="D34" s="94"/>
      <c r="E34" s="94"/>
      <c r="F34" s="94"/>
      <c r="G34" s="94"/>
      <c r="H34" s="94"/>
      <c r="I34" s="94"/>
      <c r="J34" s="95"/>
    </row>
    <row r="35" spans="1:11" ht="26.25" customHeight="1" x14ac:dyDescent="0.35">
      <c r="A35" s="17" t="s">
        <v>60</v>
      </c>
      <c r="B35" s="94" t="s">
        <v>83</v>
      </c>
      <c r="C35" s="94"/>
      <c r="D35" s="94"/>
      <c r="E35" s="94"/>
      <c r="F35" s="94"/>
      <c r="G35" s="94"/>
      <c r="H35" s="94"/>
      <c r="I35" s="94"/>
      <c r="J35" s="95"/>
    </row>
    <row r="36" spans="1:11" ht="45.75" customHeight="1" x14ac:dyDescent="0.35">
      <c r="A36" s="17" t="s">
        <v>62</v>
      </c>
      <c r="B36" s="73" t="s">
        <v>84</v>
      </c>
      <c r="C36" s="73"/>
      <c r="D36" s="73"/>
      <c r="E36" s="73"/>
      <c r="F36" s="73"/>
      <c r="G36" s="73"/>
      <c r="H36" s="73"/>
      <c r="I36" s="73"/>
      <c r="J36" s="74"/>
    </row>
    <row r="37" spans="1:11" ht="42.75" customHeight="1" thickBot="1" x14ac:dyDescent="0.4">
      <c r="A37" s="21" t="s">
        <v>63</v>
      </c>
      <c r="B37" s="75" t="s">
        <v>85</v>
      </c>
      <c r="C37" s="75"/>
      <c r="D37" s="75"/>
      <c r="E37" s="75"/>
      <c r="F37" s="75"/>
      <c r="G37" s="75"/>
      <c r="H37" s="75"/>
      <c r="I37" s="75"/>
      <c r="J37" s="76"/>
    </row>
    <row r="38" spans="1:11" ht="22.5" customHeight="1" x14ac:dyDescent="0.35">
      <c r="A38" s="17" t="s">
        <v>58</v>
      </c>
      <c r="B38" s="94" t="s">
        <v>86</v>
      </c>
      <c r="C38" s="94"/>
      <c r="D38" s="94"/>
      <c r="E38" s="94"/>
      <c r="F38" s="94"/>
      <c r="G38" s="94"/>
      <c r="H38" s="94"/>
      <c r="I38" s="94"/>
      <c r="J38" s="95"/>
    </row>
    <row r="39" spans="1:11" ht="30" customHeight="1" x14ac:dyDescent="0.35">
      <c r="A39" s="17" t="s">
        <v>60</v>
      </c>
      <c r="B39" s="73" t="s">
        <v>88</v>
      </c>
      <c r="C39" s="73"/>
      <c r="D39" s="73"/>
      <c r="E39" s="73"/>
      <c r="F39" s="73"/>
      <c r="G39" s="73"/>
      <c r="H39" s="73"/>
      <c r="I39" s="73"/>
      <c r="J39" s="74"/>
    </row>
    <row r="40" spans="1:11" ht="52.5" customHeight="1" x14ac:dyDescent="0.35">
      <c r="A40" s="17" t="s">
        <v>62</v>
      </c>
      <c r="B40" s="73" t="s">
        <v>89</v>
      </c>
      <c r="C40" s="73"/>
      <c r="D40" s="73"/>
      <c r="E40" s="73"/>
      <c r="F40" s="73"/>
      <c r="G40" s="73"/>
      <c r="H40" s="73"/>
      <c r="I40" s="73"/>
      <c r="J40" s="74"/>
    </row>
    <row r="41" spans="1:11" ht="42.75" customHeight="1" thickBot="1" x14ac:dyDescent="0.4">
      <c r="A41" s="21" t="s">
        <v>63</v>
      </c>
      <c r="B41" s="75" t="s">
        <v>90</v>
      </c>
      <c r="C41" s="75"/>
      <c r="D41" s="75"/>
      <c r="E41" s="75"/>
      <c r="F41" s="75"/>
      <c r="G41" s="75"/>
      <c r="H41" s="75"/>
      <c r="I41" s="75"/>
      <c r="J41" s="76"/>
    </row>
    <row r="42" spans="1:11" ht="22.5" customHeight="1" x14ac:dyDescent="0.35">
      <c r="A42" s="17" t="s">
        <v>58</v>
      </c>
      <c r="B42" s="94" t="s">
        <v>87</v>
      </c>
      <c r="C42" s="94"/>
      <c r="D42" s="94"/>
      <c r="E42" s="94"/>
      <c r="F42" s="94"/>
      <c r="G42" s="94"/>
      <c r="H42" s="94"/>
      <c r="I42" s="94"/>
      <c r="J42" s="95"/>
    </row>
    <row r="43" spans="1:11" ht="39.75" customHeight="1" x14ac:dyDescent="0.35">
      <c r="A43" s="17" t="s">
        <v>60</v>
      </c>
      <c r="B43" s="73" t="s">
        <v>91</v>
      </c>
      <c r="C43" s="73"/>
      <c r="D43" s="73"/>
      <c r="E43" s="73"/>
      <c r="F43" s="73"/>
      <c r="G43" s="73"/>
      <c r="H43" s="73"/>
      <c r="I43" s="73"/>
      <c r="J43" s="74"/>
    </row>
    <row r="44" spans="1:11" ht="51" customHeight="1" x14ac:dyDescent="0.35">
      <c r="A44" s="17" t="s">
        <v>62</v>
      </c>
      <c r="B44" s="73" t="s">
        <v>92</v>
      </c>
      <c r="C44" s="73"/>
      <c r="D44" s="73"/>
      <c r="E44" s="73"/>
      <c r="F44" s="73"/>
      <c r="G44" s="73"/>
      <c r="H44" s="73"/>
      <c r="I44" s="73"/>
      <c r="J44" s="74"/>
    </row>
    <row r="45" spans="1:11" ht="30" customHeight="1" x14ac:dyDescent="0.35">
      <c r="A45" s="17" t="s">
        <v>63</v>
      </c>
      <c r="B45" s="73" t="s">
        <v>90</v>
      </c>
      <c r="C45" s="73"/>
      <c r="D45" s="73"/>
      <c r="E45" s="73"/>
      <c r="F45" s="73"/>
      <c r="G45" s="73"/>
      <c r="H45" s="73"/>
      <c r="I45" s="73"/>
      <c r="J45" s="74"/>
    </row>
    <row r="46" spans="1:11" ht="15.5" x14ac:dyDescent="0.35">
      <c r="A46" s="50" t="s">
        <v>66</v>
      </c>
      <c r="B46" s="51"/>
      <c r="C46" s="51"/>
      <c r="D46" s="51"/>
      <c r="E46" s="51"/>
      <c r="F46" s="51"/>
      <c r="G46" s="51"/>
      <c r="H46" s="51"/>
      <c r="I46" s="51"/>
      <c r="J46" s="52"/>
    </row>
    <row r="47" spans="1:11" ht="15.5" x14ac:dyDescent="0.35">
      <c r="A47" s="105" t="s">
        <v>67</v>
      </c>
      <c r="B47" s="106"/>
      <c r="C47" s="106"/>
      <c r="D47" s="106"/>
      <c r="E47" s="106"/>
      <c r="F47" s="106"/>
      <c r="G47" s="106"/>
      <c r="H47" s="106"/>
      <c r="I47" s="106"/>
      <c r="J47" s="107"/>
      <c r="K47" s="1"/>
    </row>
    <row r="48" spans="1:11" ht="27.75" customHeight="1" x14ac:dyDescent="0.35">
      <c r="A48" s="108"/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1" s="24" customFormat="1" ht="11.25" customHeight="1" x14ac:dyDescent="0.35">
      <c r="A49" s="38"/>
      <c r="B49" s="22"/>
      <c r="C49" s="22"/>
      <c r="D49" s="22"/>
      <c r="E49" s="22"/>
      <c r="F49" s="22"/>
      <c r="G49" s="22"/>
      <c r="H49" s="22"/>
      <c r="I49" s="22"/>
      <c r="J49" s="39"/>
      <c r="K49" s="23"/>
    </row>
    <row r="50" spans="1:11" s="24" customFormat="1" ht="12" customHeight="1" x14ac:dyDescent="0.35">
      <c r="A50" s="111" t="s">
        <v>69</v>
      </c>
      <c r="B50" s="112"/>
      <c r="C50" s="112"/>
      <c r="D50" s="112"/>
      <c r="E50" s="112"/>
      <c r="F50" s="112"/>
      <c r="G50" s="112"/>
      <c r="H50" s="112"/>
      <c r="I50" s="112"/>
      <c r="J50" s="113"/>
      <c r="K50" s="23"/>
    </row>
    <row r="51" spans="1:11" s="24" customFormat="1" ht="21" customHeight="1" x14ac:dyDescent="0.35">
      <c r="A51" s="40"/>
      <c r="B51" s="25"/>
      <c r="C51" s="25"/>
      <c r="D51" s="25"/>
      <c r="E51" s="25"/>
      <c r="F51" s="25"/>
      <c r="G51" s="25"/>
      <c r="H51" s="25"/>
      <c r="I51" s="25"/>
      <c r="J51" s="41"/>
      <c r="K51" s="23"/>
    </row>
    <row r="52" spans="1:11" s="24" customFormat="1" ht="21.75" hidden="1" customHeight="1" x14ac:dyDescent="0.35">
      <c r="A52" s="40"/>
      <c r="B52" s="25"/>
      <c r="C52" s="25"/>
      <c r="D52" s="25"/>
      <c r="E52" s="25"/>
      <c r="F52" s="25"/>
      <c r="G52" s="25"/>
      <c r="H52" s="25"/>
      <c r="I52" s="25"/>
      <c r="J52" s="41"/>
      <c r="K52" s="23"/>
    </row>
    <row r="53" spans="1:11" s="24" customFormat="1" ht="21.75" customHeight="1" x14ac:dyDescent="0.35">
      <c r="A53" s="40"/>
      <c r="B53" s="25"/>
      <c r="C53" s="25"/>
      <c r="D53" s="25"/>
      <c r="E53" s="25"/>
      <c r="F53" s="25"/>
      <c r="G53" s="25"/>
      <c r="H53" s="25"/>
      <c r="I53" s="25"/>
      <c r="J53" s="41"/>
      <c r="K53" s="23"/>
    </row>
    <row r="54" spans="1:11" s="24" customFormat="1" ht="21.75" customHeight="1" x14ac:dyDescent="0.35">
      <c r="A54" s="40"/>
      <c r="B54" s="25"/>
      <c r="C54" s="25"/>
      <c r="D54" s="25"/>
      <c r="E54" s="25"/>
      <c r="F54" s="25"/>
      <c r="G54" s="25"/>
      <c r="H54" s="25"/>
      <c r="I54" s="25"/>
      <c r="J54" s="41"/>
      <c r="K54" s="23"/>
    </row>
    <row r="55" spans="1:11" s="24" customFormat="1" x14ac:dyDescent="0.35">
      <c r="A55" s="42"/>
      <c r="B55" s="23"/>
      <c r="C55" s="23"/>
      <c r="D55" s="23"/>
      <c r="E55" s="23"/>
      <c r="F55" s="23"/>
      <c r="G55" s="23"/>
      <c r="H55" s="23"/>
      <c r="I55" s="23"/>
      <c r="J55" s="43"/>
      <c r="K55" s="23"/>
    </row>
    <row r="56" spans="1:11" s="24" customFormat="1" ht="14.25" customHeight="1" x14ac:dyDescent="0.5">
      <c r="A56" s="96"/>
      <c r="B56" s="97"/>
      <c r="C56" s="97"/>
      <c r="D56" s="97"/>
      <c r="E56" s="97"/>
      <c r="F56" s="97"/>
      <c r="G56" s="97"/>
      <c r="H56" s="97"/>
      <c r="I56" s="97"/>
      <c r="J56" s="98"/>
      <c r="K56" s="23"/>
    </row>
    <row r="57" spans="1:11" s="24" customFormat="1" ht="16.5" x14ac:dyDescent="0.5">
      <c r="A57" s="96" t="s">
        <v>71</v>
      </c>
      <c r="B57" s="97"/>
      <c r="C57" s="97"/>
      <c r="D57" s="97"/>
      <c r="E57" s="97"/>
      <c r="F57" s="97"/>
      <c r="G57" s="97"/>
      <c r="H57" s="97"/>
      <c r="I57" s="97"/>
      <c r="J57" s="98"/>
      <c r="K57" s="23"/>
    </row>
    <row r="58" spans="1:11" s="24" customFormat="1" ht="16.5" x14ac:dyDescent="0.5">
      <c r="A58" s="99" t="s">
        <v>72</v>
      </c>
      <c r="B58" s="100"/>
      <c r="C58" s="100"/>
      <c r="D58" s="100"/>
      <c r="E58" s="100"/>
      <c r="F58" s="100"/>
      <c r="G58" s="100"/>
      <c r="H58" s="100"/>
      <c r="I58" s="100"/>
      <c r="J58" s="101"/>
      <c r="K58" s="23"/>
    </row>
    <row r="59" spans="1:11" s="24" customFormat="1" ht="16.5" x14ac:dyDescent="0.5">
      <c r="A59" s="102" t="s">
        <v>73</v>
      </c>
      <c r="B59" s="103"/>
      <c r="C59" s="103"/>
      <c r="D59" s="103"/>
      <c r="E59" s="103"/>
      <c r="F59" s="103"/>
      <c r="G59" s="103"/>
      <c r="H59" s="103"/>
      <c r="I59" s="103"/>
      <c r="J59" s="104"/>
      <c r="K59" s="23"/>
    </row>
    <row r="60" spans="1:11" s="24" customFormat="1" ht="24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 s="24" customFormat="1" x14ac:dyDescent="0.3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s="24" customFormat="1" x14ac:dyDescent="0.3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 s="24" customFormat="1" x14ac:dyDescent="0.3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 s="24" customFormat="1" x14ac:dyDescent="0.3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s="24" customFormat="1" x14ac:dyDescent="0.3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</sheetData>
  <mergeCells count="60"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I24:J24"/>
    <mergeCell ref="C24:E24"/>
    <mergeCell ref="F24:H24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37:J37 B41:J41" xr:uid="{15752D16-318A-466B-84D2-F16C378EE918}"/>
    <dataValidation allowBlank="1" showInputMessage="1" showErrorMessage="1" prompt="1. Describir lo plasmado en el presupuesto_x000a_2. Describir lo alcanzado en términos financieros y de producción " sqref="B36:J36 B44:J44 B40:J40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ignoredErrors>
    <ignoredError sqref="J31 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defaultColWidth="11.453125" defaultRowHeight="14.5" x14ac:dyDescent="0.35"/>
  <cols>
    <col min="1" max="1" width="23" style="5" customWidth="1"/>
    <col min="2" max="3" width="12.7265625" style="5" customWidth="1"/>
    <col min="4" max="4" width="14.81640625" style="5" customWidth="1"/>
    <col min="5" max="5" width="12.7265625" style="5" customWidth="1"/>
    <col min="6" max="6" width="15.7265625" style="5" customWidth="1"/>
    <col min="7" max="7" width="12.7265625" style="5" customWidth="1"/>
    <col min="8" max="8" width="14.7265625" style="5" customWidth="1"/>
    <col min="9" max="10" width="12.7265625" style="5" customWidth="1"/>
    <col min="11" max="11" width="11.453125" style="5"/>
    <col min="12" max="12" width="12.7265625" bestFit="1" customWidth="1"/>
  </cols>
  <sheetData>
    <row r="1" spans="1:11" ht="21.5" thickBot="1" x14ac:dyDescent="0.4">
      <c r="A1" s="28"/>
      <c r="B1" s="60" t="s">
        <v>0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7" customHeight="1" thickBot="1" x14ac:dyDescent="0.4">
      <c r="A2" s="29"/>
      <c r="B2" s="63" t="s">
        <v>1</v>
      </c>
      <c r="C2" s="64"/>
      <c r="D2" s="63" t="s">
        <v>2</v>
      </c>
      <c r="E2" s="64"/>
      <c r="F2" s="64"/>
      <c r="G2" s="64"/>
      <c r="H2" s="65"/>
      <c r="I2" s="2" t="s">
        <v>3</v>
      </c>
      <c r="J2" s="30" t="s">
        <v>4</v>
      </c>
      <c r="K2" s="1"/>
    </row>
    <row r="3" spans="1:11" ht="21.5" thickBot="1" x14ac:dyDescent="0.4">
      <c r="A3" s="31"/>
      <c r="B3" s="66" t="s">
        <v>5</v>
      </c>
      <c r="C3" s="67"/>
      <c r="D3" s="66"/>
      <c r="E3" s="67"/>
      <c r="F3" s="67"/>
      <c r="G3" s="67"/>
      <c r="H3" s="68"/>
      <c r="I3" s="20"/>
      <c r="J3" s="32"/>
      <c r="K3" s="1"/>
    </row>
    <row r="4" spans="1:11" x14ac:dyDescent="0.3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3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5" x14ac:dyDescent="0.35">
      <c r="A6" s="50" t="s">
        <v>6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5" x14ac:dyDescent="0.35">
      <c r="A7" s="57" t="s">
        <v>7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35">
      <c r="A8" s="3" t="s">
        <v>8</v>
      </c>
      <c r="B8" s="44" t="s">
        <v>9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35">
      <c r="A9" s="18" t="s">
        <v>10</v>
      </c>
      <c r="B9" s="44" t="s">
        <v>11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35">
      <c r="A10" s="18" t="s">
        <v>12</v>
      </c>
      <c r="B10" s="44" t="s">
        <v>13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63.75" customHeight="1" x14ac:dyDescent="0.35">
      <c r="A11" s="3" t="s">
        <v>14</v>
      </c>
      <c r="B11" s="47" t="s">
        <v>15</v>
      </c>
      <c r="C11" s="48"/>
      <c r="D11" s="48"/>
      <c r="E11" s="48"/>
      <c r="F11" s="48"/>
      <c r="G11" s="48"/>
      <c r="H11" s="48"/>
      <c r="I11" s="48"/>
      <c r="J11" s="49"/>
    </row>
    <row r="12" spans="1:11" ht="68.25" customHeight="1" x14ac:dyDescent="0.35">
      <c r="A12" s="3" t="s">
        <v>16</v>
      </c>
      <c r="B12" s="47" t="s">
        <v>17</v>
      </c>
      <c r="C12" s="48"/>
      <c r="D12" s="48"/>
      <c r="E12" s="48"/>
      <c r="F12" s="48"/>
      <c r="G12" s="48"/>
      <c r="H12" s="48"/>
      <c r="I12" s="48"/>
      <c r="J12" s="49"/>
    </row>
    <row r="13" spans="1:11" ht="15.5" x14ac:dyDescent="0.35">
      <c r="A13" s="50" t="s">
        <v>18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35">
      <c r="A14" s="3" t="s">
        <v>19</v>
      </c>
      <c r="B14" s="19">
        <v>2</v>
      </c>
      <c r="C14" s="53" t="str">
        <f>IFERROR(VLOOKUP(B14,'[1]Validacion datos'!A2:B5,2,FALSE),"")</f>
        <v>DESARROLLO SOCIAL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35">
      <c r="A15" s="3" t="s">
        <v>20</v>
      </c>
      <c r="B15" s="6">
        <v>2.5</v>
      </c>
      <c r="C15" s="53" t="str">
        <f>IFERROR(VLOOKUP(B15,'[1]Validacion datos'!A8:B26,2,FALSE),"")</f>
        <v>Vivienda digna en entornos saludables</v>
      </c>
      <c r="D15" s="53"/>
      <c r="E15" s="53"/>
      <c r="F15" s="53"/>
      <c r="G15" s="53"/>
      <c r="H15" s="53"/>
      <c r="I15" s="53"/>
      <c r="J15" s="53"/>
    </row>
    <row r="16" spans="1:11" ht="33" customHeight="1" x14ac:dyDescent="0.35">
      <c r="A16" s="3" t="s">
        <v>21</v>
      </c>
      <c r="B16" s="7" t="s">
        <v>74</v>
      </c>
      <c r="C16" s="114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114"/>
      <c r="E16" s="114"/>
      <c r="F16" s="114"/>
      <c r="G16" s="114"/>
      <c r="H16" s="114"/>
      <c r="I16" s="114"/>
      <c r="J16" s="114"/>
    </row>
    <row r="17" spans="1:12" ht="15.5" x14ac:dyDescent="0.35">
      <c r="A17" s="50" t="s">
        <v>22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2" ht="29.25" customHeight="1" x14ac:dyDescent="0.35">
      <c r="A18" s="3" t="s">
        <v>23</v>
      </c>
      <c r="B18" s="94" t="s">
        <v>24</v>
      </c>
      <c r="C18" s="94"/>
      <c r="D18" s="94"/>
      <c r="E18" s="94"/>
      <c r="F18" s="94"/>
      <c r="G18" s="94"/>
      <c r="H18" s="94"/>
      <c r="I18" s="94"/>
      <c r="J18" s="95"/>
    </row>
    <row r="19" spans="1:12" ht="33" customHeight="1" x14ac:dyDescent="0.35">
      <c r="A19" s="8" t="s">
        <v>25</v>
      </c>
      <c r="B19" s="94" t="s">
        <v>26</v>
      </c>
      <c r="C19" s="94"/>
      <c r="D19" s="94"/>
      <c r="E19" s="94"/>
      <c r="F19" s="94"/>
      <c r="G19" s="94"/>
      <c r="H19" s="94"/>
      <c r="I19" s="94"/>
      <c r="J19" s="95"/>
    </row>
    <row r="20" spans="1:12" ht="34.5" customHeight="1" x14ac:dyDescent="0.35">
      <c r="A20" s="8" t="s">
        <v>27</v>
      </c>
      <c r="B20" s="94" t="s">
        <v>28</v>
      </c>
      <c r="C20" s="94"/>
      <c r="D20" s="94"/>
      <c r="E20" s="94"/>
      <c r="F20" s="94"/>
      <c r="G20" s="94"/>
      <c r="H20" s="94"/>
      <c r="I20" s="94"/>
      <c r="J20" s="95"/>
    </row>
    <row r="21" spans="1:12" ht="35.25" customHeight="1" x14ac:dyDescent="0.35">
      <c r="A21" s="8" t="s">
        <v>29</v>
      </c>
      <c r="B21" s="94" t="s">
        <v>30</v>
      </c>
      <c r="C21" s="94"/>
      <c r="D21" s="94"/>
      <c r="E21" s="94"/>
      <c r="F21" s="94"/>
      <c r="G21" s="94"/>
      <c r="H21" s="94"/>
      <c r="I21" s="94"/>
      <c r="J21" s="95"/>
      <c r="K21" s="1"/>
    </row>
    <row r="22" spans="1:12" ht="15.5" x14ac:dyDescent="0.35">
      <c r="A22" s="50" t="s">
        <v>31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2" ht="15.5" x14ac:dyDescent="0.35">
      <c r="A23" s="57" t="s">
        <v>32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2" ht="15" customHeight="1" x14ac:dyDescent="0.35">
      <c r="A24" s="115" t="s">
        <v>33</v>
      </c>
      <c r="B24" s="93"/>
      <c r="C24" s="90" t="s">
        <v>34</v>
      </c>
      <c r="D24" s="92"/>
      <c r="E24" s="92"/>
      <c r="F24" s="92" t="s">
        <v>35</v>
      </c>
      <c r="G24" s="92"/>
      <c r="H24" s="93"/>
      <c r="I24" s="90" t="s">
        <v>36</v>
      </c>
      <c r="J24" s="91"/>
    </row>
    <row r="25" spans="1:12" x14ac:dyDescent="0.35">
      <c r="A25" s="77">
        <f>6625536728+6500816</f>
        <v>6632037544</v>
      </c>
      <c r="B25" s="78"/>
      <c r="C25" s="84">
        <v>7015806234.0100002</v>
      </c>
      <c r="D25" s="85"/>
      <c r="E25" s="86"/>
      <c r="F25" s="87">
        <f>6134719.84+4895669938.29</f>
        <v>4901804658.1300001</v>
      </c>
      <c r="G25" s="88"/>
      <c r="H25" s="89"/>
      <c r="I25" s="79">
        <f>IF(F25&gt;0,F25/C25,0)</f>
        <v>0.69868016513453401</v>
      </c>
      <c r="J25" s="80"/>
    </row>
    <row r="26" spans="1:12" ht="15.5" x14ac:dyDescent="0.35">
      <c r="A26" s="57" t="s">
        <v>37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2" x14ac:dyDescent="0.35">
      <c r="A27" s="4"/>
      <c r="B27"/>
      <c r="C27" s="81" t="s">
        <v>38</v>
      </c>
      <c r="D27" s="82"/>
      <c r="E27" s="81" t="s">
        <v>39</v>
      </c>
      <c r="F27" s="82"/>
      <c r="G27" s="81" t="s">
        <v>40</v>
      </c>
      <c r="H27" s="81"/>
      <c r="I27" s="81" t="s">
        <v>41</v>
      </c>
      <c r="J27" s="83"/>
    </row>
    <row r="28" spans="1:12" ht="39" x14ac:dyDescent="0.3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3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3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5" x14ac:dyDescent="0.35">
      <c r="A31" s="50" t="s">
        <v>56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2" ht="15.5" x14ac:dyDescent="0.35">
      <c r="A32" s="57" t="s">
        <v>57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35">
      <c r="A33" s="17" t="s">
        <v>58</v>
      </c>
      <c r="B33" s="94" t="s">
        <v>59</v>
      </c>
      <c r="C33" s="94"/>
      <c r="D33" s="94"/>
      <c r="E33" s="94"/>
      <c r="F33" s="94"/>
      <c r="G33" s="94"/>
      <c r="H33" s="94"/>
      <c r="I33" s="94"/>
      <c r="J33" s="95"/>
    </row>
    <row r="34" spans="1:11" x14ac:dyDescent="0.35">
      <c r="A34" s="17" t="s">
        <v>60</v>
      </c>
      <c r="B34" s="94" t="s">
        <v>61</v>
      </c>
      <c r="C34" s="94"/>
      <c r="D34" s="94"/>
      <c r="E34" s="94"/>
      <c r="F34" s="94"/>
      <c r="G34" s="94"/>
      <c r="H34" s="94"/>
      <c r="I34" s="94"/>
      <c r="J34" s="95"/>
    </row>
    <row r="35" spans="1:11" ht="59.25" customHeight="1" x14ac:dyDescent="0.35">
      <c r="A35" s="17" t="s">
        <v>62</v>
      </c>
      <c r="B35" s="73" t="s">
        <v>75</v>
      </c>
      <c r="C35" s="73"/>
      <c r="D35" s="73"/>
      <c r="E35" s="73"/>
      <c r="F35" s="73"/>
      <c r="G35" s="73"/>
      <c r="H35" s="73"/>
      <c r="I35" s="73"/>
      <c r="J35" s="74"/>
    </row>
    <row r="36" spans="1:11" ht="51.75" customHeight="1" thickBot="1" x14ac:dyDescent="0.4">
      <c r="A36" s="21" t="s">
        <v>63</v>
      </c>
      <c r="B36" s="75" t="s">
        <v>76</v>
      </c>
      <c r="C36" s="75"/>
      <c r="D36" s="75"/>
      <c r="E36" s="75"/>
      <c r="F36" s="75"/>
      <c r="G36" s="75"/>
      <c r="H36" s="75"/>
      <c r="I36" s="75"/>
      <c r="J36" s="76"/>
    </row>
    <row r="37" spans="1:11" ht="22.5" customHeight="1" x14ac:dyDescent="0.35">
      <c r="A37" s="17" t="s">
        <v>58</v>
      </c>
      <c r="B37" s="94" t="s">
        <v>64</v>
      </c>
      <c r="C37" s="94"/>
      <c r="D37" s="94"/>
      <c r="E37" s="94"/>
      <c r="F37" s="94"/>
      <c r="G37" s="94"/>
      <c r="H37" s="94"/>
      <c r="I37" s="94"/>
      <c r="J37" s="95"/>
    </row>
    <row r="38" spans="1:11" ht="30" customHeight="1" x14ac:dyDescent="0.35">
      <c r="A38" s="17" t="s">
        <v>60</v>
      </c>
      <c r="B38" s="73" t="s">
        <v>65</v>
      </c>
      <c r="C38" s="73"/>
      <c r="D38" s="73"/>
      <c r="E38" s="73"/>
      <c r="F38" s="73"/>
      <c r="G38" s="73"/>
      <c r="H38" s="73"/>
      <c r="I38" s="73"/>
      <c r="J38" s="74"/>
    </row>
    <row r="39" spans="1:11" ht="85.5" customHeight="1" x14ac:dyDescent="0.35">
      <c r="A39" s="17" t="s">
        <v>62</v>
      </c>
      <c r="B39" s="73" t="s">
        <v>78</v>
      </c>
      <c r="C39" s="73"/>
      <c r="D39" s="73"/>
      <c r="E39" s="73"/>
      <c r="F39" s="73"/>
      <c r="G39" s="73"/>
      <c r="H39" s="73"/>
      <c r="I39" s="73"/>
      <c r="J39" s="74"/>
    </row>
    <row r="40" spans="1:11" ht="30" customHeight="1" x14ac:dyDescent="0.35">
      <c r="A40" s="17" t="s">
        <v>63</v>
      </c>
      <c r="B40" s="73" t="s">
        <v>77</v>
      </c>
      <c r="C40" s="73"/>
      <c r="D40" s="73"/>
      <c r="E40" s="73"/>
      <c r="F40" s="73"/>
      <c r="G40" s="73"/>
      <c r="H40" s="73"/>
      <c r="I40" s="73"/>
      <c r="J40" s="74"/>
    </row>
    <row r="41" spans="1:11" ht="15.5" x14ac:dyDescent="0.35">
      <c r="A41" s="50" t="s">
        <v>66</v>
      </c>
      <c r="B41" s="51"/>
      <c r="C41" s="51"/>
      <c r="D41" s="51"/>
      <c r="E41" s="51"/>
      <c r="F41" s="51"/>
      <c r="G41" s="51"/>
      <c r="H41" s="51"/>
      <c r="I41" s="51"/>
      <c r="J41" s="52"/>
    </row>
    <row r="42" spans="1:11" ht="15.5" x14ac:dyDescent="0.35">
      <c r="A42" s="105" t="s">
        <v>67</v>
      </c>
      <c r="B42" s="106"/>
      <c r="C42" s="106"/>
      <c r="D42" s="106"/>
      <c r="E42" s="106"/>
      <c r="F42" s="106"/>
      <c r="G42" s="106"/>
      <c r="H42" s="106"/>
      <c r="I42" s="106"/>
      <c r="J42" s="107"/>
      <c r="K42" s="1"/>
    </row>
    <row r="43" spans="1:11" ht="27.75" customHeight="1" x14ac:dyDescent="0.35">
      <c r="A43" s="108" t="s">
        <v>68</v>
      </c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1" s="24" customFormat="1" ht="11.25" customHeight="1" x14ac:dyDescent="0.3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35">
      <c r="A45" s="111" t="s">
        <v>69</v>
      </c>
      <c r="B45" s="112"/>
      <c r="C45" s="112"/>
      <c r="D45" s="112"/>
      <c r="E45" s="112"/>
      <c r="F45" s="112"/>
      <c r="G45" s="112"/>
      <c r="H45" s="112"/>
      <c r="I45" s="112"/>
      <c r="J45" s="113"/>
      <c r="K45" s="23"/>
    </row>
    <row r="46" spans="1:11" s="24" customFormat="1" ht="21" customHeight="1" x14ac:dyDescent="0.3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3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3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5">
      <c r="A49" s="96" t="s">
        <v>70</v>
      </c>
      <c r="B49" s="97"/>
      <c r="C49" s="97"/>
      <c r="D49" s="97"/>
      <c r="E49" s="97"/>
      <c r="F49" s="97"/>
      <c r="G49" s="97"/>
      <c r="H49" s="97"/>
      <c r="I49" s="97"/>
      <c r="J49" s="98"/>
      <c r="K49" s="23"/>
    </row>
    <row r="50" spans="1:11" s="24" customFormat="1" ht="16.5" x14ac:dyDescent="0.5">
      <c r="A50" s="96" t="s">
        <v>71</v>
      </c>
      <c r="B50" s="97"/>
      <c r="C50" s="97"/>
      <c r="D50" s="97"/>
      <c r="E50" s="97"/>
      <c r="F50" s="97"/>
      <c r="G50" s="97"/>
      <c r="H50" s="97"/>
      <c r="I50" s="97"/>
      <c r="J50" s="98"/>
      <c r="K50" s="23"/>
    </row>
    <row r="51" spans="1:11" s="24" customFormat="1" ht="16.5" x14ac:dyDescent="0.5">
      <c r="A51" s="99" t="s">
        <v>72</v>
      </c>
      <c r="B51" s="100"/>
      <c r="C51" s="100"/>
      <c r="D51" s="100"/>
      <c r="E51" s="100"/>
      <c r="F51" s="100"/>
      <c r="G51" s="100"/>
      <c r="H51" s="100"/>
      <c r="I51" s="100"/>
      <c r="J51" s="101"/>
      <c r="K51" s="23"/>
    </row>
    <row r="52" spans="1:11" s="24" customFormat="1" ht="16.5" x14ac:dyDescent="0.5">
      <c r="A52" s="102" t="s">
        <v>73</v>
      </c>
      <c r="B52" s="103"/>
      <c r="C52" s="103"/>
      <c r="D52" s="103"/>
      <c r="E52" s="103"/>
      <c r="F52" s="103"/>
      <c r="G52" s="103"/>
      <c r="H52" s="103"/>
      <c r="I52" s="103"/>
      <c r="J52" s="104"/>
      <c r="K52" s="23"/>
    </row>
    <row r="53" spans="1:11" s="24" customFormat="1" x14ac:dyDescent="0.3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3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3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3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3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A45:J45"/>
    <mergeCell ref="A49:J49"/>
    <mergeCell ref="A50:J50"/>
    <mergeCell ref="A51:J51"/>
    <mergeCell ref="A52:J52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6" ma:contentTypeDescription="Crear nuevo documento." ma:contentTypeScope="" ma:versionID="37329ca218c2b90f122f3307eee89cdf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6be8ae3e7e2a9e6f0790d4878c63025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ABABB2B-10EE-4338-9B6F-A9C56E18C3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Enero-Marzo 2023</vt:lpstr>
      <vt:lpstr>Hoja1 (2)</vt:lpstr>
      <vt:lpstr>'Enero-Marzo 2023'!Print_Area</vt:lpstr>
      <vt:lpstr>'Hoja1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Juan Francisco Garcia Arias</cp:lastModifiedBy>
  <cp:revision/>
  <cp:lastPrinted>2023-04-17T17:35:41Z</cp:lastPrinted>
  <dcterms:created xsi:type="dcterms:W3CDTF">2021-03-22T15:50:10Z</dcterms:created>
  <dcterms:modified xsi:type="dcterms:W3CDTF">2023-04-17T18:26:50Z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