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onuery.cruz\Downloads\"/>
    </mc:Choice>
  </mc:AlternateContent>
  <xr:revisionPtr revIDLastSave="0" documentId="13_ncr:1_{2EA6F7BA-5DA9-402E-A2F6-C1B10D59AB79}" xr6:coauthVersionLast="47" xr6:coauthVersionMax="47" xr10:uidLastSave="{00000000-0000-0000-0000-000000000000}"/>
  <bookViews>
    <workbookView xWindow="1140" yWindow="2850" windowWidth="25380" windowHeight="11295" xr2:uid="{4338FEAE-DB8E-4C02-BE6D-DDC1311F061E}"/>
  </bookViews>
  <sheets>
    <sheet name="julio-septiembre 2023" sheetId="1" r:id="rId1"/>
    <sheet name="Hoja1 (2)" sheetId="4" state="hidden" r:id="rId2"/>
  </sheets>
  <externalReferences>
    <externalReference r:id="rId3"/>
  </externalReferences>
  <definedNames>
    <definedName name="_xlnm.Print_Area" localSheetId="1">'Hoja1 (2)'!$A$1:$J$52</definedName>
    <definedName name="_xlnm.Print_Area" localSheetId="0">'julio-septiembre 2023'!$A$1:$J$63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5" i="1" l="1"/>
  <c r="I25" i="1" s="1"/>
  <c r="J29" i="1"/>
  <c r="I29" i="1"/>
  <c r="I30" i="1"/>
  <c r="J31" i="1" l="1"/>
  <c r="J30" i="1"/>
  <c r="I31" i="1" l="1"/>
  <c r="J30" i="4" l="1"/>
  <c r="I30" i="4"/>
  <c r="J29" i="4"/>
  <c r="I29" i="4"/>
  <c r="I25" i="4"/>
  <c r="F25" i="4"/>
  <c r="A25" i="4"/>
  <c r="C16" i="4"/>
  <c r="C15" i="4"/>
  <c r="C14" i="4"/>
  <c r="C16" i="1" l="1"/>
  <c r="C15" i="1"/>
  <c r="C14" i="1"/>
</calcChain>
</file>

<file path=xl/sharedStrings.xml><?xml version="1.0" encoding="utf-8"?>
<sst xmlns="http://schemas.openxmlformats.org/spreadsheetml/2006/main" count="174" uniqueCount="94">
  <si>
    <t>Informe de Evaluación Trimestral de las Metas Físicas-Financieras</t>
  </si>
  <si>
    <t>Código</t>
  </si>
  <si>
    <t>Documento Relacionado</t>
  </si>
  <si>
    <t>Fecha Versión</t>
  </si>
  <si>
    <t>Versión</t>
  </si>
  <si>
    <t>DEC-FOR013</t>
  </si>
  <si>
    <t>I -Información Instituciónal</t>
  </si>
  <si>
    <t>I.I - Completar los datos requeridos sobre la institución</t>
  </si>
  <si>
    <t>Capítulo</t>
  </si>
  <si>
    <t>0223 MINISTERIO DE LA VIVIENDA HABITA Y EDIFICACIONES</t>
  </si>
  <si>
    <t>Subcapítulo</t>
  </si>
  <si>
    <t>01 MINISTERIO DE LA VIVIENDA HABITA Y EDIFICACIONES</t>
  </si>
  <si>
    <t>Unidad Ejecutora</t>
  </si>
  <si>
    <t>0001 VICEMINISTERIO DE VIVIENDA Y HABITAT</t>
  </si>
  <si>
    <t>Misión</t>
  </si>
  <si>
    <t>Somos una institución joven altamente capacitada, que establece procesos transparentes y eficientes. Líder en la ejecución, fiscalización y excelencia en el servicio público. Respondiendo a las necesidades de viviendas y edificaciones de los ciudadanos. Comprometidos en desarrollar y elevar la calidad de vida de los dominicanos, a través de la transformación de las edificaciones a nivel nacional como garantía de un mejor futuro.</t>
  </si>
  <si>
    <t>Visión</t>
  </si>
  <si>
    <t>Generar un impacto social sostenido, que mejore la calidad de vida de las familias dominicanas y de toda la nación, mediante el diseño y ejecución de la política de vivienda y edificaciones. Comprometidos en integrar a los sectores públicos y privados, en un marco de transparencia que asegure las mejores prácticas globales mediante el uso de la ciencia, la tecnología y la preservación del medio ambiente, garantizando la obtención de resultados y el uso eficiente de los recursos públicos.</t>
  </si>
  <si>
    <t>II. Contribución a la Estrategia Nacional de Desarrollo</t>
  </si>
  <si>
    <t>Eje estratégico:</t>
  </si>
  <si>
    <t>Objetivo general:</t>
  </si>
  <si>
    <t>Objetivo(s) específico(s):</t>
  </si>
  <si>
    <t>III. Información del Programa</t>
  </si>
  <si>
    <t>Nombre:</t>
  </si>
  <si>
    <t>11 DESARROLLO DE LA VIVIENDA Y HABITAT</t>
  </si>
  <si>
    <t>Descripción:</t>
  </si>
  <si>
    <t>Desarrollo de la Vivienda y Habitat</t>
  </si>
  <si>
    <r>
      <t>Beneficiarios:</t>
    </r>
    <r>
      <rPr>
        <sz val="12"/>
        <color rgb="FF000000"/>
        <rFont val="Century Gothic"/>
        <family val="2"/>
      </rPr>
      <t xml:space="preserve"> </t>
    </r>
  </si>
  <si>
    <t>Familias en condiciones de pobreza y vulnerabilidad.</t>
  </si>
  <si>
    <t>Resultado Asociado:</t>
  </si>
  <si>
    <t>Reducida la Vulnerabilidad de 13,507 familias en condiciones de pobreza para el año 2022, a través del desarrollo y mejoramiento habitacional.</t>
  </si>
  <si>
    <t>IV. Formulación y Ejecución Física-Financiera</t>
  </si>
  <si>
    <t>IV.I - Desempeño financiero</t>
  </si>
  <si>
    <t>Presupuesto Inicial</t>
  </si>
  <si>
    <t>Presupuesto Vigente</t>
  </si>
  <si>
    <t>Presupuesto Ejecutado</t>
  </si>
  <si>
    <t>Porcentaje de Ejecución (ejecutado/vigente)</t>
  </si>
  <si>
    <t>IV.II - Formulación y Ejecución Trimestral de las Metas por Producto</t>
  </si>
  <si>
    <t xml:space="preserve"> Presupuesto Anual</t>
  </si>
  <si>
    <t>Programación Trimestral</t>
  </si>
  <si>
    <t>Ejecución Trimestral</t>
  </si>
  <si>
    <t>Avance</t>
  </si>
  <si>
    <t>Producto</t>
  </si>
  <si>
    <t>Indicador</t>
  </si>
  <si>
    <t>Física
(A)</t>
  </si>
  <si>
    <t>Financiera
(B)</t>
  </si>
  <si>
    <t>Física
(C)</t>
  </si>
  <si>
    <t>Financiera
(D)</t>
  </si>
  <si>
    <t>Física 
(E)</t>
  </si>
  <si>
    <t>Financiera 
 (F)</t>
  </si>
  <si>
    <t>Física 
(%)
 G=E/C</t>
  </si>
  <si>
    <t>Financiero 
(%) 
H=F/D</t>
  </si>
  <si>
    <t>O2/6762-Familias vulnerables reciben asistencia y mejoramiento habitacional</t>
  </si>
  <si>
    <t>Cantidad Viviendas asistidas</t>
  </si>
  <si>
    <t>03/6763-Familias acceden a viviendas sociales</t>
  </si>
  <si>
    <t>Cantidad Viviendas construidas</t>
  </si>
  <si>
    <t>V. Análisis de los Logros y Desviaciones</t>
  </si>
  <si>
    <t>V.I - Información de Logros y Desviaciones por Producto</t>
  </si>
  <si>
    <t xml:space="preserve">Producto: </t>
  </si>
  <si>
    <t>02- Familias vulnerables reciben asistencias y mejoramiento habitacional</t>
  </si>
  <si>
    <t xml:space="preserve">Descripción del producto: </t>
  </si>
  <si>
    <t>Es el proceso mediante el cual las familias vulnerables reciben asistencia para el mejoramiento y/o reconstrucción de sus vivienda.</t>
  </si>
  <si>
    <t>Logros alcanzados:</t>
  </si>
  <si>
    <t>Causas y justificación del desvío:</t>
  </si>
  <si>
    <t>03-  Familias acceden a viviendas sociales.</t>
  </si>
  <si>
    <t>Es el proceso mediante el cual las familias vulnerables acceden a viviendas sociales.</t>
  </si>
  <si>
    <r>
      <t xml:space="preserve">VI. </t>
    </r>
    <r>
      <rPr>
        <b/>
        <sz val="11"/>
        <color theme="0"/>
        <rFont val="Century Gothic"/>
        <family val="2"/>
      </rPr>
      <t>Oportunidades de Mejora</t>
    </r>
  </si>
  <si>
    <t xml:space="preserve">VI. I - De acuerdo a los eventos presentados durante la ejecución del producto, ¿qué aspecto puede mejorarse? </t>
  </si>
  <si>
    <t>[Registrar las oportunidades de mejora identificadas, como acciones puntuales, especificando las fechas de su realización.]</t>
  </si>
  <si>
    <r>
      <rPr>
        <b/>
        <sz val="10"/>
        <rFont val="Calibri"/>
        <family val="2"/>
      </rPr>
      <t>Nota:</t>
    </r>
    <r>
      <rPr>
        <sz val="10"/>
        <rFont val="Calibri"/>
        <family val="2"/>
      </rPr>
      <t xml:space="preserve"> Las secciones III, IV, V y VI deben ser repetidas, la misma cantidad de programas sustantivos (codificados desde 11 al 95) que tenga la unidad ejecutora</t>
    </r>
  </si>
  <si>
    <t>_________________________________________________</t>
  </si>
  <si>
    <t>ING. HENRY A. GONZÁLEZ</t>
  </si>
  <si>
    <t xml:space="preserve">DIRECTOR PLANIFICACIÓN Y DESARROLLO </t>
  </si>
  <si>
    <t>MINISTERIO DE VIVIENDA Y EDIFICACIONES</t>
  </si>
  <si>
    <t>2.5.1</t>
  </si>
  <si>
    <t xml:space="preserve">Durante el período octubre-diciembre 2022 fue ejecutada la suma de RD$490,528,876.75 representando un avance físico de un 230.96%, excedente debido a las viviendas asistidas que fueron afectadas por el paso del huracan Fiona. El avance financiero reflejado se debe a que el monto cargado a este producto fue menor que el monto real. El monto real presupuestado debio ser RD$3,854,570,524, lo que en realidad reflejaria un avance financiero de 12.73% </t>
  </si>
  <si>
    <t xml:space="preserve">El desvío excedente en el avance físico es debido a las viviendas afectadas por el paso del huracan Fiona y que fueron asistidas. En cuanto al avance financiero reflejado se debe a que el monto cargado a este producto fue menor que el monto real presupuestado. El monto real presupuestado debio ser RD$3,854,570,524, lo que en realidad reflejaría un avance financiero de 12.73% </t>
  </si>
  <si>
    <t xml:space="preserve">Para este producto el monto real presupuestado debió ser RD$2,777,467,020 lo que en realidad reflejaría un avance financiero de 63.76% </t>
  </si>
  <si>
    <t xml:space="preserve"> Durante el periodo octubre-diciembre 2022  fue ejecutada la suma de RD$1,770,817,118.56 representando un avance físico  de un 35.70% y un avance  financiero de 26.73%, según información cargada; sin embargo el monto real presupuestado debió ser RD$2,777,467,020 lo que en realidad reflejaría un avance financiero de 63.76% </t>
  </si>
  <si>
    <t>0223 MINISTERIO DE LA VIVIENDA HABITAT Y EDIFICACIONES</t>
  </si>
  <si>
    <t>Familias vulnerables reciben asistencias y mejoramiento habitacional</t>
  </si>
  <si>
    <t>Familias acceden a viviendas sociales de bajo costo</t>
  </si>
  <si>
    <t>Familias acceden a viviendas sociales con precio descontado</t>
  </si>
  <si>
    <t>Asistencia a familias vulnerables, en materia de mejoramiento habitacional y necesidades básicas, para mejora de la calidad de vida.</t>
  </si>
  <si>
    <t>03-  Familias acceden a viviendas sociales de bajo costo.</t>
  </si>
  <si>
    <t>04-  Familias acceden a viviendas sociales con precio descontado.</t>
  </si>
  <si>
    <t>Construcción de nuevas viviendas sociales; para ser adquiridas bajo financiamiento por entidad financiera más bono ITBIS y otros, facilitando mayor acceso a las familias mas vulnerables.</t>
  </si>
  <si>
    <t>Construcción de nuevas viviendas sociales; que se ofertan a bajo costo y aplican para el bono a la primera vivienda para mayor acceso de las familias mas vulnerables sin techo digno.</t>
  </si>
  <si>
    <t>Durante el período julio-septiembre 2023 se lograron asistir 307 viviendas realizando mejoramientos y reconstrucciones asistiendo asi a mas de 1,074 personas integrantes de familias que vivian en condiciones de vulnerabilidad.</t>
  </si>
  <si>
    <t>Durante el período julio-septiembre 2023 se lograron ejecutar 1,864 viviendas sociales de bajo costo, beneficiando a mas de 6,524 personas integrantes de familias que vivian en condiciones de vulnerabilidad sin un techo digno.</t>
  </si>
  <si>
    <t>Durante el período julio-septiembre 2023 no se realizaron entregas de viviendas, sin embargo se realizaron pagos a las cubicaciones culminadas de los trabajos previamente realizados por los contratistas.</t>
  </si>
  <si>
    <t>Para este periodo se realizaron pagos a los contratistas por las cubicaciones realizadas, se estima entregas que afectaran el proximo periodo, sin embargo, a la fecha se han ejecutado mas mejoramientos que lo que se tenia en programacion.</t>
  </si>
  <si>
    <t>Para este periodo se logro entregar mas viviendas de las prgramadas debido a que se logro culminar las cubicaciones pendientes del periodo anterior.</t>
  </si>
  <si>
    <t>N/a.-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</si>
</sst>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(* #,##0.00_);_(* \(#,##0.00\);_(* &quot;-&quot;??_);_(@_)"/>
    <numFmt numFmtId="164" formatCode="dd/mm/yyyy;@"/>
    <numFmt numFmtId="165" formatCode="[$-10409]#,##0;\-#,##0"/>
    <numFmt numFmtId="166" formatCode="[$-10409]#,##0.00;\-#,##0.00"/>
    <numFmt numFmtId="167" formatCode="[$-10409]0.0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8"/>
      <color theme="1"/>
      <name val="Calibri"/>
      <family val="2"/>
      <scheme val="minor"/>
    </font>
    <font>
      <sz val="12"/>
      <color rgb="FF000000"/>
      <name val="Century Gothic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9"/>
      <name val="Calibri"/>
      <family val="2"/>
    </font>
    <font>
      <b/>
      <sz val="11"/>
      <color theme="0"/>
      <name val="Century Gothic"/>
      <family val="2"/>
    </font>
    <font>
      <sz val="10"/>
      <name val="Calibri"/>
      <family val="2"/>
    </font>
    <font>
      <b/>
      <sz val="10"/>
      <name val="Calibri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name val="Gill Sans MT"/>
      <family val="2"/>
    </font>
    <font>
      <sz val="11"/>
      <name val="Gill Sans MT"/>
      <family val="2"/>
    </font>
  </fonts>
  <fills count="11">
    <fill>
      <patternFill patternType="none"/>
    </fill>
    <fill>
      <patternFill patternType="gray125"/>
    </fill>
    <fill>
      <patternFill patternType="solid">
        <fgColor rgb="FFDCE6F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rgb="FFF5F5F5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rgb="FFFFFFFF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rgb="FFFFFFFF"/>
      </bottom>
      <diagonal/>
    </border>
    <border>
      <left style="medium">
        <color indexed="64"/>
      </left>
      <right style="thin">
        <color indexed="64"/>
      </right>
      <top style="medium">
        <color rgb="FFFFFFFF"/>
      </top>
      <bottom style="medium">
        <color indexed="64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Protection="1"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9" fillId="0" borderId="11" xfId="0" applyFont="1" applyBorder="1" applyAlignment="1">
      <alignment vertical="center"/>
    </xf>
    <xf numFmtId="0" fontId="0" fillId="0" borderId="11" xfId="0" applyBorder="1"/>
    <xf numFmtId="0" fontId="11" fillId="0" borderId="0" xfId="0" applyFont="1" applyProtection="1">
      <protection locked="0"/>
    </xf>
    <xf numFmtId="0" fontId="10" fillId="6" borderId="13" xfId="0" applyFont="1" applyFill="1" applyBorder="1" applyAlignment="1">
      <alignment horizontal="center" vertical="center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>
      <alignment vertical="center" wrapText="1"/>
    </xf>
    <xf numFmtId="0" fontId="16" fillId="8" borderId="24" xfId="0" applyFont="1" applyFill="1" applyBorder="1" applyAlignment="1">
      <alignment horizontal="center" vertical="center" wrapText="1" readingOrder="1"/>
    </xf>
    <xf numFmtId="165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2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2" xfId="0" applyNumberFormat="1" applyFont="1" applyBorder="1" applyAlignment="1" applyProtection="1">
      <alignment horizontal="center" vertical="center" wrapText="1"/>
      <protection locked="0"/>
    </xf>
    <xf numFmtId="10" fontId="17" fillId="7" borderId="22" xfId="2" applyNumberFormat="1" applyFont="1" applyFill="1" applyBorder="1" applyAlignment="1" applyProtection="1">
      <alignment horizontal="center" vertical="center" wrapText="1" readingOrder="1"/>
      <protection locked="0"/>
    </xf>
    <xf numFmtId="165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6" fontId="17" fillId="0" borderId="25" xfId="0" applyNumberFormat="1" applyFont="1" applyBorder="1" applyAlignment="1" applyProtection="1">
      <alignment horizontal="center" vertical="center" wrapText="1" readingOrder="1"/>
      <protection locked="0"/>
    </xf>
    <xf numFmtId="165" fontId="17" fillId="0" borderId="25" xfId="0" applyNumberFormat="1" applyFont="1" applyBorder="1" applyAlignment="1" applyProtection="1">
      <alignment horizontal="center" vertical="center" wrapText="1"/>
      <protection locked="0"/>
    </xf>
    <xf numFmtId="0" fontId="9" fillId="0" borderId="11" xfId="0" applyFont="1" applyBorder="1" applyAlignment="1" applyProtection="1">
      <alignment vertical="center" wrapText="1"/>
      <protection locked="0"/>
    </xf>
    <xf numFmtId="0" fontId="2" fillId="0" borderId="11" xfId="0" applyFont="1" applyBorder="1"/>
    <xf numFmtId="0" fontId="10" fillId="6" borderId="13" xfId="0" applyFont="1" applyFill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0" fontId="9" fillId="0" borderId="30" xfId="0" applyFont="1" applyBorder="1" applyAlignment="1" applyProtection="1">
      <alignment vertical="center" wrapText="1"/>
      <protection locked="0"/>
    </xf>
    <xf numFmtId="0" fontId="22" fillId="9" borderId="0" xfId="0" applyFont="1" applyFill="1" applyAlignment="1" applyProtection="1">
      <alignment horizontal="left" vertical="center" wrapText="1"/>
      <protection locked="0"/>
    </xf>
    <xf numFmtId="0" fontId="11" fillId="9" borderId="0" xfId="0" applyFont="1" applyFill="1" applyProtection="1">
      <protection locked="0"/>
    </xf>
    <xf numFmtId="0" fontId="0" fillId="9" borderId="0" xfId="0" applyFill="1"/>
    <xf numFmtId="0" fontId="19" fillId="9" borderId="0" xfId="0" applyFont="1" applyFill="1" applyAlignment="1">
      <alignment horizontal="left" vertical="center" wrapText="1"/>
    </xf>
    <xf numFmtId="0" fontId="17" fillId="0" borderId="22" xfId="0" applyFont="1" applyBorder="1" applyAlignment="1" applyProtection="1">
      <alignment vertical="top" wrapText="1"/>
      <protection locked="0"/>
    </xf>
    <xf numFmtId="3" fontId="0" fillId="0" borderId="0" xfId="0" applyNumberFormat="1"/>
    <xf numFmtId="0" fontId="3" fillId="9" borderId="32" xfId="0" applyFont="1" applyFill="1" applyBorder="1" applyAlignment="1">
      <alignment vertical="top" wrapText="1"/>
    </xf>
    <xf numFmtId="0" fontId="3" fillId="9" borderId="11" xfId="0" applyFont="1" applyFill="1" applyBorder="1" applyAlignment="1">
      <alignment vertical="top" wrapText="1"/>
    </xf>
    <xf numFmtId="0" fontId="5" fillId="2" borderId="36" xfId="0" applyFont="1" applyFill="1" applyBorder="1" applyAlignment="1">
      <alignment horizontal="center" vertical="center" wrapText="1"/>
    </xf>
    <xf numFmtId="0" fontId="3" fillId="9" borderId="30" xfId="0" applyFont="1" applyFill="1" applyBorder="1" applyAlignment="1">
      <alignment vertical="top" wrapText="1"/>
    </xf>
    <xf numFmtId="0" fontId="6" fillId="0" borderId="37" xfId="0" applyFont="1" applyBorder="1" applyAlignment="1">
      <alignment horizontal="center" vertical="center" wrapText="1"/>
    </xf>
    <xf numFmtId="0" fontId="16" fillId="8" borderId="38" xfId="0" applyFont="1" applyFill="1" applyBorder="1" applyAlignment="1">
      <alignment horizontal="center" vertical="center" wrapText="1" readingOrder="1"/>
    </xf>
    <xf numFmtId="0" fontId="16" fillId="8" borderId="39" xfId="0" applyFont="1" applyFill="1" applyBorder="1" applyAlignment="1">
      <alignment horizontal="center" vertical="center" wrapText="1" readingOrder="1"/>
    </xf>
    <xf numFmtId="0" fontId="17" fillId="0" borderId="21" xfId="0" applyFont="1" applyBorder="1" applyAlignment="1" applyProtection="1">
      <alignment vertical="top" wrapText="1"/>
      <protection locked="0"/>
    </xf>
    <xf numFmtId="167" fontId="17" fillId="7" borderId="23" xfId="0" applyNumberFormat="1" applyFont="1" applyFill="1" applyBorder="1" applyAlignment="1" applyProtection="1">
      <alignment horizontal="center" vertical="center" wrapText="1" readingOrder="1"/>
      <protection locked="0"/>
    </xf>
    <xf numFmtId="0" fontId="17" fillId="0" borderId="40" xfId="0" applyFont="1" applyBorder="1" applyAlignment="1" applyProtection="1">
      <alignment vertical="top" wrapText="1"/>
      <protection locked="0"/>
    </xf>
    <xf numFmtId="0" fontId="22" fillId="9" borderId="11" xfId="0" applyFont="1" applyFill="1" applyBorder="1" applyAlignment="1" applyProtection="1">
      <alignment horizontal="left" vertical="center" wrapText="1"/>
      <protection locked="0"/>
    </xf>
    <xf numFmtId="0" fontId="22" fillId="9" borderId="12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1" fillId="9" borderId="11" xfId="0" applyFont="1" applyFill="1" applyBorder="1" applyProtection="1">
      <protection locked="0"/>
    </xf>
    <xf numFmtId="0" fontId="11" fillId="9" borderId="12" xfId="0" applyFont="1" applyFill="1" applyBorder="1" applyProtection="1">
      <protection locked="0"/>
    </xf>
    <xf numFmtId="0" fontId="22" fillId="0" borderId="5" xfId="0" applyFont="1" applyBorder="1" applyAlignment="1" applyProtection="1">
      <alignment vertical="center" wrapText="1"/>
      <protection locked="0"/>
    </xf>
    <xf numFmtId="0" fontId="22" fillId="0" borderId="31" xfId="0" applyFont="1" applyBorder="1" applyAlignment="1" applyProtection="1">
      <alignment vertical="center" wrapText="1"/>
      <protection locked="0"/>
    </xf>
    <xf numFmtId="0" fontId="22" fillId="0" borderId="0" xfId="0" applyFont="1" applyAlignment="1" applyProtection="1">
      <alignment horizontal="left" vertical="center" wrapText="1"/>
      <protection locked="0"/>
    </xf>
    <xf numFmtId="0" fontId="22" fillId="0" borderId="12" xfId="0" applyFont="1" applyBorder="1" applyAlignment="1" applyProtection="1">
      <alignment horizontal="left" vertical="center" wrapText="1"/>
      <protection locked="0"/>
    </xf>
    <xf numFmtId="49" fontId="21" fillId="0" borderId="13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4" xfId="0" quotePrefix="1" applyNumberFormat="1" applyFont="1" applyBorder="1" applyAlignment="1" applyProtection="1">
      <alignment horizontal="left" vertical="center" wrapText="1"/>
      <protection locked="0"/>
    </xf>
    <xf numFmtId="49" fontId="21" fillId="0" borderId="15" xfId="0" quotePrefix="1" applyNumberFormat="1" applyFont="1" applyBorder="1" applyAlignment="1" applyProtection="1">
      <alignment horizontal="left" vertical="center" wrapText="1"/>
      <protection locked="0"/>
    </xf>
    <xf numFmtId="0" fontId="22" fillId="0" borderId="13" xfId="0" applyFont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 applyProtection="1">
      <alignment horizontal="left" vertical="center" wrapText="1"/>
      <protection locked="0"/>
    </xf>
    <xf numFmtId="0" fontId="22" fillId="0" borderId="15" xfId="0" applyFont="1" applyBorder="1" applyAlignment="1" applyProtection="1">
      <alignment horizontal="left" vertical="center" wrapText="1"/>
      <protection locked="0"/>
    </xf>
    <xf numFmtId="0" fontId="7" fillId="4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12" xfId="0" applyFont="1" applyFill="1" applyBorder="1" applyAlignment="1">
      <alignment horizontal="left" vertical="center"/>
    </xf>
    <xf numFmtId="0" fontId="10" fillId="6" borderId="16" xfId="0" applyFont="1" applyFill="1" applyBorder="1" applyAlignment="1">
      <alignment horizontal="center" vertical="center" wrapText="1"/>
    </xf>
    <xf numFmtId="0" fontId="22" fillId="0" borderId="0" xfId="0" applyFont="1" applyAlignment="1" applyProtection="1">
      <alignment vertical="center" wrapText="1"/>
      <protection locked="0"/>
    </xf>
    <xf numFmtId="0" fontId="22" fillId="0" borderId="12" xfId="0" applyFont="1" applyBorder="1" applyAlignment="1" applyProtection="1">
      <alignment vertical="center" wrapText="1"/>
      <protection locked="0"/>
    </xf>
    <xf numFmtId="0" fontId="8" fillId="5" borderId="11" xfId="0" applyFont="1" applyFill="1" applyBorder="1" applyAlignment="1">
      <alignment horizontal="left" vertical="center"/>
    </xf>
    <xf numFmtId="0" fontId="8" fillId="5" borderId="0" xfId="0" applyFont="1" applyFill="1" applyAlignment="1">
      <alignment horizontal="left" vertical="center"/>
    </xf>
    <xf numFmtId="0" fontId="8" fillId="5" borderId="12" xfId="0" applyFont="1" applyFill="1" applyBorder="1" applyAlignment="1">
      <alignment horizontal="left" vertical="center"/>
    </xf>
    <xf numFmtId="0" fontId="15" fillId="8" borderId="22" xfId="0" applyFont="1" applyFill="1" applyBorder="1" applyAlignment="1">
      <alignment horizontal="center" vertical="center" wrapText="1" readingOrder="1"/>
    </xf>
    <xf numFmtId="0" fontId="11" fillId="6" borderId="22" xfId="0" applyFont="1" applyFill="1" applyBorder="1" applyAlignment="1">
      <alignment vertical="top" wrapText="1"/>
    </xf>
    <xf numFmtId="0" fontId="11" fillId="6" borderId="23" xfId="0" applyFont="1" applyFill="1" applyBorder="1" applyAlignment="1">
      <alignment vertical="top" wrapText="1"/>
    </xf>
    <xf numFmtId="0" fontId="14" fillId="6" borderId="19" xfId="0" applyFont="1" applyFill="1" applyBorder="1" applyAlignment="1">
      <alignment horizontal="center" vertical="center" wrapText="1" readingOrder="1"/>
    </xf>
    <xf numFmtId="0" fontId="14" fillId="6" borderId="20" xfId="0" applyFont="1" applyFill="1" applyBorder="1" applyAlignment="1">
      <alignment horizontal="center" vertical="center" wrapText="1" readingOrder="1"/>
    </xf>
    <xf numFmtId="0" fontId="0" fillId="3" borderId="11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12" xfId="0" applyFill="1" applyBorder="1" applyAlignment="1">
      <alignment horizont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14" fillId="6" borderId="29" xfId="0" applyFont="1" applyFill="1" applyBorder="1" applyAlignment="1">
      <alignment horizontal="center" vertical="center" wrapText="1" readingOrder="1"/>
    </xf>
    <xf numFmtId="0" fontId="14" fillId="6" borderId="18" xfId="0" applyFont="1" applyFill="1" applyBorder="1" applyAlignment="1">
      <alignment horizontal="center" vertical="center" wrapText="1" readingOrder="1"/>
    </xf>
    <xf numFmtId="39" fontId="11" fillId="0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19" xfId="2" applyNumberFormat="1" applyFont="1" applyFill="1" applyBorder="1" applyAlignment="1" applyProtection="1">
      <alignment horizontal="center" vertical="center" wrapText="1" readingOrder="1"/>
    </xf>
    <xf numFmtId="10" fontId="11" fillId="7" borderId="20" xfId="2" applyNumberFormat="1" applyFont="1" applyFill="1" applyBorder="1" applyAlignment="1" applyProtection="1">
      <alignment horizontal="center" vertical="center" wrapText="1" readingOrder="1"/>
    </xf>
    <xf numFmtId="39" fontId="11" fillId="0" borderId="17" xfId="1" applyNumberFormat="1" applyFont="1" applyFill="1" applyBorder="1" applyAlignment="1" applyProtection="1">
      <alignment horizontal="center" vertical="center" wrapText="1" readingOrder="1"/>
      <protection locked="0"/>
    </xf>
    <xf numFmtId="0" fontId="24" fillId="9" borderId="11" xfId="0" applyFont="1" applyFill="1" applyBorder="1" applyAlignment="1">
      <alignment horizontal="center" wrapText="1"/>
    </xf>
    <xf numFmtId="0" fontId="24" fillId="9" borderId="0" xfId="0" applyFont="1" applyFill="1" applyAlignment="1">
      <alignment horizontal="center" wrapText="1"/>
    </xf>
    <xf numFmtId="0" fontId="24" fillId="9" borderId="12" xfId="0" applyFont="1" applyFill="1" applyBorder="1" applyAlignment="1">
      <alignment horizontal="center" wrapText="1"/>
    </xf>
    <xf numFmtId="0" fontId="25" fillId="9" borderId="11" xfId="0" applyFont="1" applyFill="1" applyBorder="1" applyAlignment="1">
      <alignment horizontal="center" wrapText="1"/>
    </xf>
    <xf numFmtId="0" fontId="25" fillId="9" borderId="0" xfId="0" applyFont="1" applyFill="1" applyAlignment="1">
      <alignment horizontal="center" wrapText="1"/>
    </xf>
    <xf numFmtId="0" fontId="25" fillId="9" borderId="12" xfId="0" applyFont="1" applyFill="1" applyBorder="1" applyAlignment="1">
      <alignment horizontal="center" wrapText="1"/>
    </xf>
    <xf numFmtId="0" fontId="25" fillId="9" borderId="26" xfId="0" applyFont="1" applyFill="1" applyBorder="1" applyAlignment="1">
      <alignment horizontal="center" wrapText="1"/>
    </xf>
    <xf numFmtId="0" fontId="25" fillId="9" borderId="27" xfId="0" applyFont="1" applyFill="1" applyBorder="1" applyAlignment="1">
      <alignment horizontal="center" wrapText="1"/>
    </xf>
    <xf numFmtId="0" fontId="25" fillId="9" borderId="28" xfId="0" applyFont="1" applyFill="1" applyBorder="1" applyAlignment="1">
      <alignment horizontal="center" wrapText="1"/>
    </xf>
    <xf numFmtId="0" fontId="8" fillId="5" borderId="11" xfId="0" applyFont="1" applyFill="1" applyBorder="1" applyAlignment="1">
      <alignment horizontal="left" vertical="center" wrapText="1"/>
    </xf>
    <xf numFmtId="0" fontId="8" fillId="5" borderId="0" xfId="0" applyFont="1" applyFill="1" applyAlignment="1">
      <alignment horizontal="left" vertical="center" wrapText="1"/>
    </xf>
    <xf numFmtId="0" fontId="8" fillId="5" borderId="12" xfId="0" applyFont="1" applyFill="1" applyBorder="1" applyAlignment="1">
      <alignment horizontal="left" vertical="center" wrapText="1"/>
    </xf>
    <xf numFmtId="0" fontId="22" fillId="10" borderId="26" xfId="0" applyFont="1" applyFill="1" applyBorder="1" applyAlignment="1" applyProtection="1">
      <alignment horizontal="left" vertical="center" wrapText="1"/>
      <protection locked="0"/>
    </xf>
    <xf numFmtId="0" fontId="22" fillId="10" borderId="27" xfId="0" applyFont="1" applyFill="1" applyBorder="1" applyAlignment="1" applyProtection="1">
      <alignment horizontal="left" vertical="center" wrapText="1"/>
      <protection locked="0"/>
    </xf>
    <xf numFmtId="0" fontId="22" fillId="10" borderId="28" xfId="0" applyFont="1" applyFill="1" applyBorder="1" applyAlignment="1" applyProtection="1">
      <alignment horizontal="left" vertical="center" wrapText="1"/>
      <protection locked="0"/>
    </xf>
    <xf numFmtId="0" fontId="19" fillId="9" borderId="11" xfId="0" applyFont="1" applyFill="1" applyBorder="1" applyAlignment="1">
      <alignment horizontal="left" vertical="center" wrapText="1"/>
    </xf>
    <xf numFmtId="0" fontId="19" fillId="9" borderId="0" xfId="0" applyFont="1" applyFill="1" applyAlignment="1">
      <alignment horizontal="left" vertical="center" wrapText="1"/>
    </xf>
    <xf numFmtId="0" fontId="19" fillId="9" borderId="12" xfId="0" applyFont="1" applyFill="1" applyBorder="1" applyAlignment="1">
      <alignment horizontal="left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4" fillId="6" borderId="17" xfId="0" applyFont="1" applyFill="1" applyBorder="1" applyAlignment="1">
      <alignment horizontal="center" vertical="center" wrapText="1" readingOrder="1"/>
    </xf>
    <xf numFmtId="39" fontId="11" fillId="0" borderId="21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0" borderId="22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29" xfId="1" applyNumberFormat="1" applyFont="1" applyFill="1" applyBorder="1" applyAlignment="1" applyProtection="1">
      <alignment horizontal="center" vertical="center" wrapText="1" readingOrder="1"/>
      <protection locked="0"/>
    </xf>
    <xf numFmtId="39" fontId="11" fillId="9" borderId="18" xfId="1" applyNumberFormat="1" applyFont="1" applyFill="1" applyBorder="1" applyAlignment="1" applyProtection="1">
      <alignment horizontal="center" vertical="center" wrapText="1" readingOrder="1"/>
      <protection locked="0"/>
    </xf>
    <xf numFmtId="10" fontId="11" fillId="7" borderId="22" xfId="2" applyNumberFormat="1" applyFont="1" applyFill="1" applyBorder="1" applyAlignment="1" applyProtection="1">
      <alignment horizontal="center" vertical="center" wrapText="1" readingOrder="1"/>
    </xf>
    <xf numFmtId="10" fontId="11" fillId="7" borderId="23" xfId="2" applyNumberFormat="1" applyFont="1" applyFill="1" applyBorder="1" applyAlignment="1" applyProtection="1">
      <alignment horizontal="center" vertical="center" wrapText="1" readingOrder="1"/>
    </xf>
  </cellXfs>
  <cellStyles count="3">
    <cellStyle name="Comma" xfId="1" builtinId="3"/>
    <cellStyle name="Normal" xfId="0" builtinId="0"/>
    <cellStyle name="Percent" xfId="2" builtinId="5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6" formatCode="[$-10409]#,##0.00;\-#,##0.00"/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rgb="FFA6A6A6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A6A6A6"/>
        </top>
        <bottom style="thin">
          <color rgb="FFA6A6A6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rgb="FF000000"/>
          <bgColor rgb="FFFFFFFF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rgb="FFA6A6A6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7" formatCode="[$-10409]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/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4" formatCode="0.00%"/>
      <fill>
        <patternFill patternType="solid">
          <fgColor indexed="64"/>
          <bgColor theme="6" tint="0.79998168889431442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6" formatCode="[$-10409]#,##0.00;\-#,##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scheme val="none"/>
      </font>
      <numFmt numFmtId="165" formatCode="[$-10409]#,##0;\-#,##0"/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65" formatCode="[$-10409]#,##0;\-#,##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1" indent="0" justifyLastLine="0" shrinkToFit="0" readingOrder="0"/>
      <border diagonalUp="0" diagonalDown="0"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</border>
      <protection locked="0" hidden="0"/>
    </dxf>
    <dxf>
      <border outline="0">
        <top style="thin">
          <color theme="0" tint="-0.34998626667073579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theme="0" tint="-0.34998626667073579"/>
        </top>
        <bottom style="thin">
          <color theme="0" tint="-0.34998626667073579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1"/>
      <protection locked="0" hidden="0"/>
    </dxf>
    <dxf>
      <border outline="0">
        <bottom style="thin">
          <color theme="0" tint="-0.34998626667073579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0" formatCode="General"/>
      <fill>
        <patternFill patternType="solid">
          <fgColor rgb="FFF5F5F5"/>
          <bgColor theme="0" tint="-0.14999847407452621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34998626667073579"/>
        </left>
        <right style="thin">
          <color theme="0" tint="-0.34998626667073579"/>
        </right>
        <top/>
        <bottom/>
      </border>
      <protection locked="1" hidden="0"/>
    </dxf>
  </dxfs>
  <tableStyles count="1" defaultTableStyle="TableStyleMedium2" defaultPivotStyle="PivotStyleLight16">
    <tableStyle name="Estilo de tabla 1" pivot="0" count="0" xr9:uid="{2EBA2770-EEE0-46A7-BDE0-A04EAFE33DC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3" name="Imagen 2">
          <a:extLst>
            <a:ext uri="{FF2B5EF4-FFF2-40B4-BE49-F238E27FC236}">
              <a16:creationId xmlns:a16="http://schemas.microsoft.com/office/drawing/2014/main" id="{C98A8C8D-83DC-49CF-993B-AE19E4BF8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99061</xdr:colOff>
      <xdr:row>0</xdr:row>
      <xdr:rowOff>0</xdr:rowOff>
    </xdr:from>
    <xdr:ext cx="1322070" cy="781471"/>
    <xdr:pic>
      <xdr:nvPicPr>
        <xdr:cNvPr id="2" name="Imagen 1">
          <a:extLst>
            <a:ext uri="{FF2B5EF4-FFF2-40B4-BE49-F238E27FC236}">
              <a16:creationId xmlns:a16="http://schemas.microsoft.com/office/drawing/2014/main" id="{194B1AAC-8882-47B8-B243-AE33DF8167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1" y="0"/>
          <a:ext cx="1322070" cy="781471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espaillat/Downloads/DEG-FORE013-Formulario-Informe-de-Evaluacion-Trimestral-de-Metas-Fisicas_28-marzo-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ulario"/>
      <sheetName val="Historial de Cambios"/>
      <sheetName val="Validacion datos"/>
    </sheetNames>
    <sheetDataSet>
      <sheetData sheetId="0"/>
      <sheetData sheetId="1"/>
      <sheetData sheetId="2">
        <row r="2">
          <cell r="A2">
            <v>1</v>
          </cell>
          <cell r="B2" t="str">
            <v>DESARROLLO INSTITUCIONAL</v>
          </cell>
        </row>
        <row r="3">
          <cell r="A3">
            <v>2</v>
          </cell>
          <cell r="B3" t="str">
            <v>DESARROLLO SOCIAL</v>
          </cell>
        </row>
        <row r="4">
          <cell r="A4">
            <v>3</v>
          </cell>
          <cell r="B4" t="str">
            <v>DESARROLLO PRODUCTIVO</v>
          </cell>
        </row>
        <row r="5">
          <cell r="A5">
            <v>4</v>
          </cell>
          <cell r="B5" t="str">
            <v>DESARROLLO SOSTENIBLE</v>
          </cell>
        </row>
        <row r="8">
          <cell r="A8">
            <v>1.1000000000000001</v>
          </cell>
          <cell r="B8" t="str">
            <v>Administración pública transparente, eficiente y orientada</v>
          </cell>
          <cell r="D8" t="str">
            <v>1.1.1</v>
          </cell>
          <cell r="E8" t="str">
            <v>Estructurar una administración pública eficiente que actúe con honestidad, transparencia y rendición de cuentas y se oriente a la obtención de resultados en beneficio de la sociedad y del desarrollo nacional y local</v>
          </cell>
        </row>
        <row r="9">
          <cell r="A9">
            <v>1.2</v>
          </cell>
          <cell r="B9" t="str">
            <v>Imperio de la ley y seguridad ciudadana</v>
          </cell>
          <cell r="D9" t="str">
            <v>1.1.2</v>
          </cell>
          <cell r="E9" t="str">
            <v>Impulsar el desarrollo local, provincial y regional, mediante el fortalecmimiento de las capacidades de planificación y gestión a los municipios, la participación de los actores sociales y la coordinación con otras instancias del Estado, a fin de potenciar los recursos locales y aprovechar las oportunidades de los mercados globales</v>
          </cell>
        </row>
        <row r="10">
          <cell r="A10">
            <v>1.3</v>
          </cell>
          <cell r="B10" t="str">
            <v>Democracia participativa y ciudadanía responsable</v>
          </cell>
          <cell r="D10" t="str">
            <v>1.2.1</v>
          </cell>
          <cell r="E10" t="str">
            <v>Fortalecer el respeto a la ley y sancionar su incumplimiento a través de un sistema de administración de justicia accesible a toda la población, eficiente en el despacho judicial y ágil en los procesos judiciales</v>
          </cell>
        </row>
        <row r="11">
          <cell r="A11">
            <v>1.4</v>
          </cell>
          <cell r="B11" t="str">
            <v>Seguridad y convivencia pacífica</v>
          </cell>
          <cell r="D11" t="str">
            <v>1.2.2</v>
          </cell>
          <cell r="E11" t="str">
            <v>Construir un clima de seguridad ciudadana basado en el combate a las múltiples causas que originan la delincuencia, la violencia en la convivencia social y el crimen organizado, mediante la articulación eficiente de las políticas de prevención, persecución y sanción</v>
          </cell>
        </row>
        <row r="12">
          <cell r="A12">
            <v>2.1</v>
          </cell>
          <cell r="B12" t="str">
            <v>Educación de calidad para todos y todas</v>
          </cell>
          <cell r="D12" t="str">
            <v>1.3.1</v>
          </cell>
          <cell r="E12" t="str">
            <v>Promover la calidad de la democracia, sus principios, instituciones y procedimientos, facilitando la participación institucional y organizada de la población y el ejercicio responsable de los derechos y deberes ciudadanos</v>
          </cell>
        </row>
        <row r="13">
          <cell r="A13">
            <v>2.2000000000000002</v>
          </cell>
          <cell r="B13" t="str">
            <v>Salud y seguridad social integral</v>
          </cell>
          <cell r="D13" t="str">
            <v>1.3.2</v>
          </cell>
          <cell r="E13" t="str">
            <v>Promover la consolidación del sistema electoral y de partidos políticos para garantizar la actuación responsable, democrática y transparente de los actores e instituciones del sistema político</v>
          </cell>
        </row>
        <row r="14">
          <cell r="A14">
            <v>2.2999999999999998</v>
          </cell>
          <cell r="B14" t="str">
            <v>Igualdad de derechos y oportunidades</v>
          </cell>
          <cell r="D14" t="str">
            <v>1.3.3</v>
          </cell>
          <cell r="E14" t="str">
            <v>Fortalecer las capacidades de control y fiscalización del Congreso Nacional para proteger los recursos públicos y asegurar su uso eficiente, eficaz y transparente</v>
          </cell>
        </row>
        <row r="15">
          <cell r="A15">
            <v>2.4</v>
          </cell>
          <cell r="B15" t="str">
            <v>Cohesión territorial</v>
          </cell>
          <cell r="D15" t="str">
            <v>1.4.1</v>
          </cell>
          <cell r="E15" t="str">
            <v>Garantizar la defensa de los intereses nacionales en los espacios terrestre, marítimo y aéreo</v>
          </cell>
        </row>
        <row r="16">
          <cell r="A16">
            <v>2.5</v>
          </cell>
          <cell r="B16" t="str">
            <v>Vivienda digna en entornos saludables</v>
          </cell>
          <cell r="D16" t="str">
            <v>1.4.2</v>
          </cell>
          <cell r="E16" t="str">
            <v>Consolidar las relaciones internacionales como instrumento de la promoción del desarrollo nacional, la convivencia pacífica, el desarrollo global, regional e insular sostenible y un orden internacional justo, en consonancia con los principios democráticos y el derecho internacional</v>
          </cell>
        </row>
        <row r="17">
          <cell r="A17">
            <v>2.6</v>
          </cell>
          <cell r="B17" t="str">
            <v>Cultura e identidad nacional en un mundo global</v>
          </cell>
          <cell r="D17" t="str">
            <v>2.1.1</v>
          </cell>
          <cell r="E17" t="str">
            <v>Implantar y garantizar un sistema educativo nacional de calidad</v>
          </cell>
        </row>
        <row r="18">
          <cell r="A18">
            <v>2.7</v>
          </cell>
          <cell r="B18" t="str">
            <v>Deportes y recreación física para el desarrollo humano</v>
          </cell>
          <cell r="D18" t="str">
            <v>2.1.2</v>
          </cell>
          <cell r="E18" t="str">
            <v>Universalizar la educación desde el nivel inicial hasta completar el nivel medio</v>
          </cell>
        </row>
        <row r="19">
          <cell r="A19">
            <v>3.1</v>
          </cell>
          <cell r="B19" t="str">
            <v>Economía articulada, innovadora y ambientalmente sostenible, con una estructura productiva que genera crecimiento alto y sostenido, con trabajo digno, que se inserta de forma competitiva en la economía global</v>
          </cell>
          <cell r="D19" t="str">
            <v>2.2.1</v>
          </cell>
          <cell r="E19" t="str">
            <v>Garantizar el derecho de la población al acceso a un modelo de atención integral, con calidad y calidez, que privilegie la promoción de la salud y la prevención de la enfermedad, mediante la consolidación del Sistema Nacional de Salud</v>
          </cell>
        </row>
        <row r="20">
          <cell r="A20">
            <v>3.2</v>
          </cell>
          <cell r="B20" t="str">
            <v>Energía confiable y ambientalmente sostenible</v>
          </cell>
          <cell r="D20" t="str">
            <v>2.2.2</v>
          </cell>
          <cell r="E20" t="str">
            <v>Universalizar el aseguramiento en salud para garantizar el acceso a servicios de salud y reducir el gasto de bolsillo</v>
          </cell>
        </row>
        <row r="21">
          <cell r="A21">
            <v>3.3</v>
          </cell>
          <cell r="B21" t="str">
            <v>Competitividad e innovavión en un ambiente favorable a la cooperación y la responsabilidad social</v>
          </cell>
          <cell r="D21" t="str">
            <v>2.2.3</v>
          </cell>
          <cell r="E21" t="str">
            <v>Garantizar un sistema universal, único y sostenible de Seguridad Social frente a los riesgos de vejez, discapacidad y sobrevivencia, integrando y transparentando los regímenes segmentados existentes, en conformidad con la ley 87-00</v>
          </cell>
        </row>
        <row r="22">
          <cell r="A22">
            <v>3.4</v>
          </cell>
          <cell r="B22" t="str">
            <v>Empleos suficientes y dignos</v>
          </cell>
          <cell r="D22" t="str">
            <v>2.3.1</v>
          </cell>
          <cell r="E22" t="str">
            <v>Construir una cultura de igualdad y equidad entre hombres y mujeres</v>
          </cell>
        </row>
        <row r="23">
          <cell r="A23">
            <v>3.5</v>
          </cell>
          <cell r="B23" t="str">
            <v>Estructura productiva sectorial y territorialmente adecuada, integrada competitivamente a la economía global y que aprovecha las oportunidades del mercado local.</v>
          </cell>
          <cell r="D23" t="str">
            <v>2.3.2</v>
          </cell>
          <cell r="E23" t="str">
            <v>Elevar el capital humano y social y las oportunidades enconómicas para la población en condiciones de pobreza, a fin de elvar su empleabilidad, capacidad de generación de ingresos y mejoría de las condiciones de vida.</v>
          </cell>
        </row>
        <row r="24">
          <cell r="A24">
            <v>4.0999999999999996</v>
          </cell>
          <cell r="B24" t="str">
            <v>Manejo sostenible del medio ambiente</v>
          </cell>
          <cell r="D24" t="str">
            <v>2.3.3</v>
          </cell>
          <cell r="E24" t="str">
            <v>Disminuir la pobreza mediante un efectivo y eficiente sistema de protección social, que tome en cuenta las necesidades y vulnerabilidades a lo largo del ciclo de vida</v>
          </cell>
        </row>
        <row r="25">
          <cell r="A25">
            <v>4.2</v>
          </cell>
          <cell r="B25" t="str">
            <v>Eficaz gestión de riesgos para minimizar pérdidas humanas, económicas y ambientales.</v>
          </cell>
          <cell r="D25" t="str">
            <v>2.3.4</v>
          </cell>
          <cell r="E25" t="str">
            <v>Proteger a los niños, niñas, adolescentes y jóvenes desde la primera infancia para propiciar su desarrollo integral e inclusión social</v>
          </cell>
        </row>
        <row r="26">
          <cell r="A26">
            <v>4.3</v>
          </cell>
          <cell r="B26" t="str">
            <v>Adecuada adaptación al cambio climático</v>
          </cell>
          <cell r="D26" t="str">
            <v>2.3.5</v>
          </cell>
          <cell r="E26" t="str">
            <v>Proteger a la población adulta mayor, en particular aquella en condiciones de vulnerabilidad, e impulsar su inclusión económica y social</v>
          </cell>
        </row>
        <row r="27">
          <cell r="D27" t="str">
            <v>2.3.6</v>
          </cell>
          <cell r="E27" t="str">
            <v>Proteger a las personas con discapacidad, en particular aquellas en condiciones de vulnerabilidad, e impulsar su inclusión económica y social</v>
          </cell>
        </row>
        <row r="28">
          <cell r="D28" t="str">
            <v>2.3.7</v>
          </cell>
          <cell r="E28" t="str">
            <v>Ordenar los flujos migratorios conforme a las necesidades del desarrollo nacional</v>
          </cell>
        </row>
        <row r="29">
          <cell r="D29" t="str">
            <v>2.3.8</v>
          </cell>
          <cell r="E29" t="str">
            <v>Promover y proteger los derechos de la población dominicana en el exterior y propiciar la conservación de su identidad nacional</v>
          </cell>
        </row>
        <row r="30">
          <cell r="D30" t="str">
            <v>2.4.1</v>
          </cell>
          <cell r="E30" t="str">
            <v>Integrar la dimensión de la cohesión territorial en el diseño y la gestión de las políticas públicas</v>
          </cell>
        </row>
        <row r="31">
          <cell r="D31" t="str">
            <v>2.4.2</v>
          </cell>
          <cell r="E31" t="str">
            <v>Reducir la disparidad urbano-rural e interregional en el acceso a servicios y oportunidades económicas, mediante la promoción de un desarrollo territorial ordenado e inclusivo</v>
          </cell>
        </row>
        <row r="32">
          <cell r="D32" t="str">
            <v>2.4.3</v>
          </cell>
          <cell r="E32" t="str">
            <v>Promover el desarrollo sostenible de la zona fronteriza</v>
          </cell>
        </row>
        <row r="33">
          <cell r="D33" t="str">
            <v>2.5.1</v>
          </cell>
          <cell r="E33" t="str">
    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    </cell>
        </row>
        <row r="34">
          <cell r="D34" t="str">
            <v>2.5.2</v>
          </cell>
          <cell r="E34" t="str">
            <v>Garantizar el acceso universal a servicios de agua potable y saneamiento, provistos con calidad y eficiencia</v>
          </cell>
        </row>
        <row r="35">
          <cell r="D35" t="str">
            <v>2.6.1</v>
          </cell>
          <cell r="E35" t="str">
            <v>Recuperar, promover y desarrollar los diferentes procesos y manifestaciones culturales que reafirman la identidad nacional, en un marco de participación, pluralidad, equidad de género y apertura al entorno regional y global</v>
          </cell>
        </row>
        <row r="36">
          <cell r="D36" t="str">
            <v>2.6.2</v>
          </cell>
          <cell r="E36" t="str">
            <v>Promover el desarrollo de la industria cultural</v>
          </cell>
        </row>
        <row r="37">
          <cell r="D37" t="str">
            <v>2.7.1</v>
          </cell>
          <cell r="E37" t="str">
            <v>Promover la cultura de práctica sistemática de actividades físicas y del deporte para elevar la calidad de vida</v>
          </cell>
        </row>
        <row r="38">
          <cell r="D38" t="str">
            <v>3.1.1</v>
          </cell>
          <cell r="E38" t="str">
            <v>Garantizar la sostenibilidad macroeconómica</v>
          </cell>
        </row>
        <row r="39">
          <cell r="D39" t="str">
            <v>3.1.2</v>
          </cell>
          <cell r="E39" t="str">
            <v>Consolidar una gestión de las finanzas públicas sostenible, que asigne los recursos en función de las prioridades del desarrollo nacional y propicie una distribución equitativa de la renta nacional</v>
          </cell>
        </row>
        <row r="40">
          <cell r="D40" t="str">
            <v>3.1.3</v>
          </cell>
          <cell r="E40" t="str">
            <v>Consolidar un sistema financiero eficiente, solvente y profundo que apoye la generación de ahorro y su canalización al desarrollo productivo</v>
          </cell>
        </row>
        <row r="41">
          <cell r="D41" t="str">
            <v>3.2.1</v>
          </cell>
          <cell r="E41" t="str">
            <v>Asegurar un suministro confiable de electricidad, a precios competitivos y en condiciones de sostenibilidad financiera y ambiental</v>
          </cell>
        </row>
        <row r="42">
          <cell r="D42" t="str">
            <v>3.2.2</v>
          </cell>
          <cell r="E42" t="str">
            <v>Garantizar un suministro de combustibles confiable, diversificado, a precios competitivos y en condiciones de sostenibilidad ambiental</v>
          </cell>
        </row>
        <row r="43">
          <cell r="D43" t="str">
            <v>3.3.1</v>
          </cell>
          <cell r="E43" t="str">
            <v>Desarrollar un entorno regulador que asegure un funcionamiento ordenado de los mercados y un clima de inversión y negocios pro-competitivo en un marco de responsabilidad social</v>
          </cell>
        </row>
        <row r="44">
          <cell r="D44" t="str">
            <v>3.3.2</v>
          </cell>
          <cell r="E44" t="str">
            <v>Consolidar el clima de paz laboral para apoyar la generación de empleo decente</v>
          </cell>
        </row>
        <row r="45">
          <cell r="D45" t="str">
            <v>3.3.3</v>
          </cell>
          <cell r="E45" t="str">
            <v>Consolidar un sistema de educación superior de calidad, que responda a las necesidades del desarrollo de la Nación</v>
          </cell>
        </row>
        <row r="46">
          <cell r="D46" t="str">
            <v>3.3.4</v>
          </cell>
          <cell r="E46" t="str">
            <v>Fortalecer el sistema nacional de ciencia, tecnoloíia e innovación para dea respuestas a las demandas económicas, sociales y culturales de la nación y propiciar la inserción en la sociedad y economía del conocimiento</v>
          </cell>
        </row>
        <row r="47">
          <cell r="D47" t="str">
            <v>3.3.5</v>
          </cell>
          <cell r="E47" t="str">
            <v>Lograr acceso universal y uso productivo de las tecnologías de la información y comunicación (TIC)</v>
          </cell>
        </row>
        <row r="48">
          <cell r="D48" t="str">
            <v>3.3.6</v>
          </cell>
          <cell r="E48" t="str">
            <v>Expandir la cobertura y mejorar la calidad y competitividad de la infraestructura y servicios de transporte, logística, orientándolos a la integración del territorio, al apoyo del desarrollo productivo a la inserción competitiva en los mercados internacionales.</v>
          </cell>
        </row>
        <row r="49">
          <cell r="D49" t="str">
            <v>3.3.7</v>
          </cell>
          <cell r="E49" t="str">
            <v>Convertir al país en un centro logístico regional, aprovechando sus ventajas de localización geográfica</v>
          </cell>
        </row>
        <row r="50">
          <cell r="D50" t="str">
            <v>3.4.1</v>
          </cell>
          <cell r="E50" t="str">
            <v>Propiciar mayores niveles de inversión, tanto nacional como extranjera, en actividades de alto valor agregado y capacidad de generación de empleo decente</v>
          </cell>
        </row>
        <row r="51">
          <cell r="D51" t="str">
            <v>3.4.2</v>
          </cell>
          <cell r="E51" t="str">
            <v>Consolidar el Sistema de Formación y Capacitación Continua para el Trabajo, a fin de acompañar al aparato productivo en su proceso de escalamiento de valor, facilitar la inserción en el mercado laboral y desarrollar capacidades emprendedoras</v>
          </cell>
        </row>
        <row r="52">
          <cell r="D52" t="str">
            <v>3.4.3</v>
          </cell>
          <cell r="E52" t="str">
            <v>Elevar la eficiencia, capacidad de inversión y productividad de las micro, pequeñas y medianas empresas (MIPYME).</v>
          </cell>
        </row>
        <row r="53">
          <cell r="D53" t="str">
            <v>3.5.1</v>
          </cell>
          <cell r="E53" t="str">
            <v>Impulsar el desarrollo exportador sobre la base de una inserción competitiva en los mercados internacionales</v>
          </cell>
        </row>
        <row r="54">
          <cell r="D54" t="str">
            <v>3.5.2</v>
          </cell>
          <cell r="E54" t="str">
            <v>Crear la infraestructura (física e institucional) de normalización, metrología, reglamentación técnica y acreditación, que garantice el cumplimiento de los requisitos de los mercados globales y un compromiso con la excelencia</v>
          </cell>
        </row>
        <row r="55">
          <cell r="D55" t="str">
            <v>3.5.3</v>
          </cell>
          <cell r="E55" t="str">
            <v>Elevar la productividad, competitividad y sostenibilidad ambiental y financiera de las cadenas agroproductivas, a fin de contribuir a la seguridad alimentaria, aprovechar el potencial exportador y generar empleo e ingresos para la población rural</v>
          </cell>
        </row>
        <row r="56">
          <cell r="D56" t="str">
            <v>3.5.4</v>
          </cell>
          <cell r="E56" t="str">
            <v>Desarrollar un sector manufacturero articulador del aparato productivo nacional, ambientalmente sostenible e integrado a los mercados globales con creciente escalamiento en las cadenas de valor</v>
          </cell>
        </row>
        <row r="57">
          <cell r="D57" t="str">
            <v>3.5.5</v>
          </cell>
          <cell r="E57" t="str">
            <v>Apoyar la competitividad, diversificación y sostenibilidad del sector turismo</v>
          </cell>
        </row>
        <row r="58">
          <cell r="D58" t="str">
            <v>3.5.6</v>
          </cell>
          <cell r="E58" t="str">
            <v>Consolidar un entorno adecuado que incentive la inversión para el desarrollo sostenible del sector minero</v>
          </cell>
        </row>
        <row r="59">
          <cell r="D59" t="str">
            <v>4.1.1</v>
          </cell>
          <cell r="E59" t="str">
            <v>Proteger y usar de forma sostenible los bienes y servicios de los ecosistemas, la bio-diversidad y el patrimonio natural de la nación, incluidos los recursos marinos</v>
          </cell>
        </row>
        <row r="60">
          <cell r="D60" t="str">
            <v>4.1.2</v>
          </cell>
          <cell r="E60" t="str">
            <v>Promover la producción y el consumo sostenibles</v>
          </cell>
        </row>
        <row r="61">
          <cell r="D61" t="str">
            <v>4.1.3</v>
          </cell>
          <cell r="E61" t="str">
            <v>Desarrollar una gestión integral de desechos, sustancias contaminantes y fuentes de contaminación</v>
          </cell>
        </row>
        <row r="62">
          <cell r="D62" t="str">
            <v>4.1.4</v>
          </cell>
          <cell r="E62" t="str">
            <v>Gestionar el recurso agua de manera eficiente y sostenible, para garantizar la seguridad hídrica</v>
          </cell>
        </row>
        <row r="63">
          <cell r="D63" t="str">
            <v>4.2.1</v>
          </cell>
          <cell r="E63" t="str">
            <v>Desarrollar un eficaz sistema nacional de gestión integral de riesgos, con activa participación de las comunidades y gobiernos locales, que minimice los daños y posibilite la recuperación rápida y sostenible de las áreas y poblaciones afectadas</v>
          </cell>
        </row>
        <row r="64">
          <cell r="D64" t="str">
            <v>4.3.1</v>
          </cell>
          <cell r="E64" t="str">
            <v>Reducir la vulnerabilidad, avanzar en la adaptación a los efectos del cambio climático y contribuir a la mitigación de sus causas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D0C3A45-2ADF-4BAB-A7D0-0E093E4A82BD}" name="Tabla1" displayName="Tabla1" ref="A28:J31" totalsRowShown="0" headerRowDxfId="29" dataDxfId="27" headerRowBorderDxfId="28" tableBorderDxfId="26" totalsRowBorderDxfId="25">
  <tableColumns count="10">
    <tableColumn id="1" xr3:uid="{DC1B7B10-25DF-444B-B97E-464EC471DB5B}" name="Producto" dataDxfId="24"/>
    <tableColumn id="2" xr3:uid="{C61E64BC-B5A5-45F4-8F84-130CBA355D9D}" name="Indicador" dataDxfId="23"/>
    <tableColumn id="3" xr3:uid="{3AC7971E-A8AB-4C13-830D-AC13829EAC0E}" name="Física_x000a_(A)" dataDxfId="22"/>
    <tableColumn id="4" xr3:uid="{8DB7EDBB-DB79-4CBD-AD68-D153CE19B0A8}" name="Financiera_x000a_(B)" dataDxfId="21"/>
    <tableColumn id="9" xr3:uid="{AC3E8DE2-D537-4CBB-AD59-753602F58C3E}" name="Física_x000a_(C)" dataDxfId="20"/>
    <tableColumn id="10" xr3:uid="{25C7EA1D-EAE0-4DC9-9FB1-C0E265B640E6}" name="Financiera_x000a_(D)" dataDxfId="19"/>
    <tableColumn id="5" xr3:uid="{C2FDA61C-9281-4FCB-A3FE-246521A85EA0}" name="Física _x000a_(E)" dataDxfId="18"/>
    <tableColumn id="6" xr3:uid="{B07D8104-8103-4848-A228-6FBAE528EF68}" name="Financiera _x000a_ (F)" dataDxfId="17"/>
    <tableColumn id="7" xr3:uid="{F97ACE16-1124-4543-AD0A-CBAA1878A36A}" name="Física _x000a_(%)_x000a_ G=E/C" dataDxfId="16">
      <calculatedColumnFormula>IF(G29&gt;0,G29/C29,0)</calculatedColumnFormula>
    </tableColumn>
    <tableColumn id="8" xr3:uid="{CAB2F777-24BA-4EFC-82F9-153B93171D9B}" name="Financiero _x000a_(%) _x000a_H=F/D" dataDxfId="15">
      <calculatedColumnFormula>IF(H29&gt;0,H29/D29,0)</calculatedColumnFormula>
    </tableColumn>
  </tableColumns>
  <tableStyleInfo name="Estilo de tabla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5C701945-0AB0-4C74-B6A9-F8A1F70DC798}" name="Tabla13" displayName="Tabla13" ref="A28:J30" totalsRowShown="0" headerRowDxfId="14" dataDxfId="12" headerRowBorderDxfId="13" tableBorderDxfId="11" totalsRowBorderDxfId="10">
  <tableColumns count="10">
    <tableColumn id="1" xr3:uid="{7EA0F1BC-972F-4626-864D-AAB8FF240C0D}" name="Producto" dataDxfId="9"/>
    <tableColumn id="2" xr3:uid="{E241D038-476F-4F02-BBA0-5E44C39CE6F2}" name="Indicador" dataDxfId="8"/>
    <tableColumn id="3" xr3:uid="{F934501B-C336-498C-9C9B-6F33D9D7CBF4}" name="Física_x000a_(A)" dataDxfId="7"/>
    <tableColumn id="4" xr3:uid="{CF213071-DEE6-4D35-9DE6-CA75B18A1AD3}" name="Financiera_x000a_(B)" dataDxfId="6"/>
    <tableColumn id="9" xr3:uid="{1A532E95-2753-48B8-AFF1-7FC005CF6C3C}" name="Física_x000a_(C)" dataDxfId="5"/>
    <tableColumn id="10" xr3:uid="{8F0E842D-F5C1-4B84-96C8-AB78AEC40522}" name="Financiera_x000a_(D)" dataDxfId="4"/>
    <tableColumn id="5" xr3:uid="{F11B57CE-67C1-466A-AE82-9D212347FB85}" name="Física _x000a_(E)" dataDxfId="3"/>
    <tableColumn id="6" xr3:uid="{BCA51276-5BE7-43ED-B8CD-FFABFF1844B9}" name="Financiera _x000a_ (F)" dataDxfId="2"/>
    <tableColumn id="7" xr3:uid="{B8D78E36-4AAC-4206-80FF-34E6CFDF0B54}" name="Física _x000a_(%)_x000a_ G=E/C" dataDxfId="1">
      <calculatedColumnFormula>IF(G29&gt;0,G29/C29,0)</calculatedColumnFormula>
    </tableColumn>
    <tableColumn id="8" xr3:uid="{B50E896A-149F-4E13-A527-C22638CA2583}" name="Financiero _x000a_(%) _x000a_H=F/D" dataDxfId="0">
      <calculatedColumnFormula>IF(H29&gt;0,H29/D29,0)</calculatedColumnFormula>
    </tableColumn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34479C-993B-4588-8475-DCAAD29F6444}">
  <dimension ref="A1:M65"/>
  <sheetViews>
    <sheetView tabSelected="1" zoomScale="85" zoomScaleNormal="85" workbookViewId="0">
      <selection activeCell="L4" sqref="L4"/>
    </sheetView>
  </sheetViews>
  <sheetFormatPr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</cols>
  <sheetData>
    <row r="1" spans="1:10" ht="21.75" thickBot="1" x14ac:dyDescent="0.3">
      <c r="A1" s="28"/>
      <c r="B1" s="71" t="s">
        <v>0</v>
      </c>
      <c r="C1" s="72"/>
      <c r="D1" s="72"/>
      <c r="E1" s="72"/>
      <c r="F1" s="72"/>
      <c r="G1" s="72"/>
      <c r="H1" s="72"/>
      <c r="I1" s="72"/>
      <c r="J1" s="73"/>
    </row>
    <row r="2" spans="1:10" ht="27" customHeight="1" thickBot="1" x14ac:dyDescent="0.3">
      <c r="A2" s="29"/>
      <c r="B2" s="74" t="s">
        <v>1</v>
      </c>
      <c r="C2" s="75"/>
      <c r="D2" s="74" t="s">
        <v>2</v>
      </c>
      <c r="E2" s="75"/>
      <c r="F2" s="75"/>
      <c r="G2" s="75"/>
      <c r="H2" s="76"/>
      <c r="I2" s="2" t="s">
        <v>3</v>
      </c>
      <c r="J2" s="30" t="s">
        <v>4</v>
      </c>
    </row>
    <row r="3" spans="1:10" ht="21.75" thickBot="1" x14ac:dyDescent="0.3">
      <c r="A3" s="31"/>
      <c r="B3" s="77" t="s">
        <v>5</v>
      </c>
      <c r="C3" s="78"/>
      <c r="D3" s="77"/>
      <c r="E3" s="78"/>
      <c r="F3" s="78"/>
      <c r="G3" s="78"/>
      <c r="H3" s="79"/>
      <c r="I3" s="20"/>
      <c r="J3" s="32"/>
    </row>
    <row r="4" spans="1:10" x14ac:dyDescent="0.25">
      <c r="A4" s="80"/>
      <c r="B4" s="81"/>
      <c r="C4" s="81"/>
      <c r="D4" s="82"/>
      <c r="E4" s="82"/>
      <c r="F4" s="82"/>
      <c r="G4" s="82"/>
      <c r="H4" s="82"/>
      <c r="I4" s="81"/>
      <c r="J4" s="83"/>
    </row>
    <row r="5" spans="1:10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</row>
    <row r="6" spans="1:10" ht="15.75" x14ac:dyDescent="0.25">
      <c r="A6" s="54" t="s">
        <v>6</v>
      </c>
      <c r="B6" s="55"/>
      <c r="C6" s="55"/>
      <c r="D6" s="55"/>
      <c r="E6" s="55"/>
      <c r="F6" s="55"/>
      <c r="G6" s="55"/>
      <c r="H6" s="55"/>
      <c r="I6" s="55"/>
      <c r="J6" s="56"/>
    </row>
    <row r="7" spans="1:10" ht="15.75" x14ac:dyDescent="0.25">
      <c r="A7" s="60" t="s">
        <v>7</v>
      </c>
      <c r="B7" s="61"/>
      <c r="C7" s="61"/>
      <c r="D7" s="61"/>
      <c r="E7" s="61"/>
      <c r="F7" s="61"/>
      <c r="G7" s="61"/>
      <c r="H7" s="61"/>
      <c r="I7" s="61"/>
      <c r="J7" s="62"/>
    </row>
    <row r="8" spans="1:10" x14ac:dyDescent="0.25">
      <c r="A8" s="3" t="s">
        <v>8</v>
      </c>
      <c r="B8" s="48" t="s">
        <v>79</v>
      </c>
      <c r="C8" s="49"/>
      <c r="D8" s="49"/>
      <c r="E8" s="49"/>
      <c r="F8" s="49"/>
      <c r="G8" s="49"/>
      <c r="H8" s="49"/>
      <c r="I8" s="49"/>
      <c r="J8" s="50"/>
    </row>
    <row r="9" spans="1:10" ht="15" customHeight="1" x14ac:dyDescent="0.25">
      <c r="A9" s="18" t="s">
        <v>10</v>
      </c>
      <c r="B9" s="48" t="s">
        <v>11</v>
      </c>
      <c r="C9" s="49"/>
      <c r="D9" s="49"/>
      <c r="E9" s="49"/>
      <c r="F9" s="49"/>
      <c r="G9" s="49"/>
      <c r="H9" s="49"/>
      <c r="I9" s="49"/>
      <c r="J9" s="50"/>
    </row>
    <row r="10" spans="1:10" x14ac:dyDescent="0.25">
      <c r="A10" s="18" t="s">
        <v>12</v>
      </c>
      <c r="B10" s="48" t="s">
        <v>13</v>
      </c>
      <c r="C10" s="49"/>
      <c r="D10" s="49"/>
      <c r="E10" s="49"/>
      <c r="F10" s="49"/>
      <c r="G10" s="49"/>
      <c r="H10" s="49"/>
      <c r="I10" s="49"/>
      <c r="J10" s="50"/>
    </row>
    <row r="11" spans="1:10" ht="63.75" customHeight="1" x14ac:dyDescent="0.25">
      <c r="A11" s="3" t="s">
        <v>14</v>
      </c>
      <c r="B11" s="51" t="s">
        <v>15</v>
      </c>
      <c r="C11" s="52"/>
      <c r="D11" s="52"/>
      <c r="E11" s="52"/>
      <c r="F11" s="52"/>
      <c r="G11" s="52"/>
      <c r="H11" s="52"/>
      <c r="I11" s="52"/>
      <c r="J11" s="53"/>
    </row>
    <row r="12" spans="1:10" ht="68.25" customHeight="1" x14ac:dyDescent="0.25">
      <c r="A12" s="3" t="s">
        <v>16</v>
      </c>
      <c r="B12" s="51" t="s">
        <v>17</v>
      </c>
      <c r="C12" s="52"/>
      <c r="D12" s="52"/>
      <c r="E12" s="52"/>
      <c r="F12" s="52"/>
      <c r="G12" s="52"/>
      <c r="H12" s="52"/>
      <c r="I12" s="52"/>
      <c r="J12" s="53"/>
    </row>
    <row r="13" spans="1:10" ht="15.75" x14ac:dyDescent="0.25">
      <c r="A13" s="54" t="s">
        <v>18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0" ht="27.75" customHeight="1" x14ac:dyDescent="0.25">
      <c r="A14" s="3" t="s">
        <v>19</v>
      </c>
      <c r="B14" s="19">
        <v>2</v>
      </c>
      <c r="C14" s="57" t="str">
        <f>IFERROR(VLOOKUP(B14,'[1]Validacion datos'!A2:B5,2,FALSE),"")</f>
        <v>DESARROLLO SOCIAL</v>
      </c>
      <c r="D14" s="57"/>
      <c r="E14" s="57"/>
      <c r="F14" s="57"/>
      <c r="G14" s="57"/>
      <c r="H14" s="57"/>
      <c r="I14" s="57"/>
      <c r="J14" s="57"/>
    </row>
    <row r="15" spans="1:10" ht="26.25" customHeight="1" x14ac:dyDescent="0.25">
      <c r="A15" s="3" t="s">
        <v>20</v>
      </c>
      <c r="B15" s="6">
        <v>2.5</v>
      </c>
      <c r="C15" s="57" t="str">
        <f>IFERROR(VLOOKUP(B15,'[1]Validacion datos'!A8:B26,2,FALSE),"")</f>
        <v>Vivienda digna en entornos saludables</v>
      </c>
      <c r="D15" s="57"/>
      <c r="E15" s="57"/>
      <c r="F15" s="57"/>
      <c r="G15" s="57"/>
      <c r="H15" s="57"/>
      <c r="I15" s="57"/>
      <c r="J15" s="57"/>
    </row>
    <row r="16" spans="1:10" ht="33" customHeight="1" x14ac:dyDescent="0.25">
      <c r="A16" s="3" t="s">
        <v>21</v>
      </c>
      <c r="B16" s="7" t="s">
        <v>74</v>
      </c>
      <c r="C16" s="110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110"/>
      <c r="E16" s="110"/>
      <c r="F16" s="110"/>
      <c r="G16" s="110"/>
      <c r="H16" s="110"/>
      <c r="I16" s="110"/>
      <c r="J16" s="110"/>
    </row>
    <row r="17" spans="1:13" ht="15.75" x14ac:dyDescent="0.25">
      <c r="A17" s="54" t="s">
        <v>22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3" ht="29.25" customHeight="1" x14ac:dyDescent="0.25">
      <c r="A18" s="3" t="s">
        <v>23</v>
      </c>
      <c r="B18" s="46" t="s">
        <v>24</v>
      </c>
      <c r="C18" s="46"/>
      <c r="D18" s="46"/>
      <c r="E18" s="46"/>
      <c r="F18" s="46"/>
      <c r="G18" s="46"/>
      <c r="H18" s="46"/>
      <c r="I18" s="46"/>
      <c r="J18" s="47"/>
    </row>
    <row r="19" spans="1:13" ht="33" customHeight="1" x14ac:dyDescent="0.25">
      <c r="A19" s="8" t="s">
        <v>25</v>
      </c>
      <c r="B19" s="46" t="s">
        <v>26</v>
      </c>
      <c r="C19" s="46"/>
      <c r="D19" s="46"/>
      <c r="E19" s="46"/>
      <c r="F19" s="46"/>
      <c r="G19" s="46"/>
      <c r="H19" s="46"/>
      <c r="I19" s="46"/>
      <c r="J19" s="47"/>
      <c r="M19">
        <v>0</v>
      </c>
    </row>
    <row r="20" spans="1:13" ht="34.5" customHeight="1" x14ac:dyDescent="0.25">
      <c r="A20" s="8" t="s">
        <v>27</v>
      </c>
      <c r="B20" s="46" t="s">
        <v>28</v>
      </c>
      <c r="C20" s="46"/>
      <c r="D20" s="46"/>
      <c r="E20" s="46"/>
      <c r="F20" s="46"/>
      <c r="G20" s="46"/>
      <c r="H20" s="46"/>
      <c r="I20" s="46"/>
      <c r="J20" s="47"/>
    </row>
    <row r="21" spans="1:13" ht="35.25" customHeight="1" x14ac:dyDescent="0.25">
      <c r="A21" s="8" t="s">
        <v>29</v>
      </c>
      <c r="B21" s="46" t="s">
        <v>30</v>
      </c>
      <c r="C21" s="46"/>
      <c r="D21" s="46"/>
      <c r="E21" s="46"/>
      <c r="F21" s="46"/>
      <c r="G21" s="46"/>
      <c r="H21" s="46"/>
      <c r="I21" s="46"/>
      <c r="J21" s="47"/>
    </row>
    <row r="22" spans="1:13" ht="15.75" x14ac:dyDescent="0.25">
      <c r="A22" s="54" t="s">
        <v>31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3" ht="15.75" x14ac:dyDescent="0.25">
      <c r="A23" s="60" t="s">
        <v>32</v>
      </c>
      <c r="B23" s="61"/>
      <c r="C23" s="61"/>
      <c r="D23" s="61"/>
      <c r="E23" s="61"/>
      <c r="F23" s="61"/>
      <c r="G23" s="61"/>
      <c r="H23" s="61"/>
      <c r="I23" s="61"/>
      <c r="J23" s="62"/>
    </row>
    <row r="24" spans="1:13" ht="15" customHeight="1" x14ac:dyDescent="0.25">
      <c r="A24" s="111" t="s">
        <v>33</v>
      </c>
      <c r="B24" s="85"/>
      <c r="C24" s="66" t="s">
        <v>34</v>
      </c>
      <c r="D24" s="84"/>
      <c r="E24" s="84"/>
      <c r="F24" s="84" t="s">
        <v>35</v>
      </c>
      <c r="G24" s="84"/>
      <c r="H24" s="85"/>
      <c r="I24" s="66" t="s">
        <v>36</v>
      </c>
      <c r="J24" s="67"/>
    </row>
    <row r="25" spans="1:13" x14ac:dyDescent="0.25">
      <c r="A25" s="91">
        <v>5475413362</v>
      </c>
      <c r="B25" s="88"/>
      <c r="C25" s="86">
        <v>4946290482.0900002</v>
      </c>
      <c r="D25" s="87"/>
      <c r="E25" s="88"/>
      <c r="F25" s="86">
        <f>+H29+H30+H31</f>
        <v>1629445755.8</v>
      </c>
      <c r="G25" s="87"/>
      <c r="H25" s="88"/>
      <c r="I25" s="89">
        <f>IF(F25&gt;0,F25/C25,0)</f>
        <v>0.32942783318126023</v>
      </c>
      <c r="J25" s="90"/>
    </row>
    <row r="26" spans="1:13" ht="15.75" x14ac:dyDescent="0.25">
      <c r="A26" s="60" t="s">
        <v>37</v>
      </c>
      <c r="B26" s="61"/>
      <c r="C26" s="61"/>
      <c r="D26" s="61"/>
      <c r="E26" s="61"/>
      <c r="F26" s="61"/>
      <c r="G26" s="61"/>
      <c r="H26" s="61"/>
      <c r="I26" s="61"/>
      <c r="J26" s="62"/>
    </row>
    <row r="27" spans="1:13" x14ac:dyDescent="0.25">
      <c r="A27" s="4"/>
      <c r="B27"/>
      <c r="C27" s="63" t="s">
        <v>38</v>
      </c>
      <c r="D27" s="64"/>
      <c r="E27" s="63" t="s">
        <v>39</v>
      </c>
      <c r="F27" s="64"/>
      <c r="G27" s="63" t="s">
        <v>40</v>
      </c>
      <c r="H27" s="63"/>
      <c r="I27" s="63" t="s">
        <v>41</v>
      </c>
      <c r="J27" s="65"/>
    </row>
    <row r="28" spans="1:13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3" ht="52.5" customHeight="1" x14ac:dyDescent="0.25">
      <c r="A29" s="35" t="s">
        <v>80</v>
      </c>
      <c r="B29" s="26" t="s">
        <v>53</v>
      </c>
      <c r="C29" s="10">
        <v>4704</v>
      </c>
      <c r="D29" s="10">
        <v>1538436306.77</v>
      </c>
      <c r="E29" s="10">
        <v>1317.1200000000001</v>
      </c>
      <c r="F29" s="10">
        <v>313522273</v>
      </c>
      <c r="G29" s="12">
        <v>307</v>
      </c>
      <c r="H29" s="11">
        <v>377146863.04999995</v>
      </c>
      <c r="I29" s="13">
        <f>IF(G29&gt;0,G29/C29,0)</f>
        <v>6.5263605442176867E-2</v>
      </c>
      <c r="J29" s="36">
        <f>IF(H29&gt;0,H29/D29,0)</f>
        <v>0.245149481580965</v>
      </c>
    </row>
    <row r="30" spans="1:13" ht="52.5" customHeight="1" x14ac:dyDescent="0.25">
      <c r="A30" s="37" t="s">
        <v>81</v>
      </c>
      <c r="B30" s="26" t="s">
        <v>55</v>
      </c>
      <c r="C30" s="10">
        <v>3092</v>
      </c>
      <c r="D30" s="10">
        <v>3179293827.2800002</v>
      </c>
      <c r="E30" s="10">
        <v>680</v>
      </c>
      <c r="F30" s="10">
        <v>404083902</v>
      </c>
      <c r="G30" s="12">
        <v>1864</v>
      </c>
      <c r="H30" s="11">
        <v>1238479985.77</v>
      </c>
      <c r="I30" s="13">
        <f>IF(G30&gt;0,G30/C30,0)</f>
        <v>0.60284605433376459</v>
      </c>
      <c r="J30" s="36">
        <f>IF(H30&gt;0,H30/D30,0)</f>
        <v>0.38954562020760564</v>
      </c>
    </row>
    <row r="31" spans="1:13" ht="41.25" customHeight="1" x14ac:dyDescent="0.25">
      <c r="A31" s="37" t="s">
        <v>82</v>
      </c>
      <c r="B31" s="26" t="s">
        <v>55</v>
      </c>
      <c r="C31" s="14">
        <v>121</v>
      </c>
      <c r="D31" s="14">
        <v>228560348.03999999</v>
      </c>
      <c r="E31" s="14">
        <v>44</v>
      </c>
      <c r="F31" s="14">
        <v>50710821</v>
      </c>
      <c r="G31" s="16">
        <v>0</v>
      </c>
      <c r="H31" s="15">
        <v>13818906.98</v>
      </c>
      <c r="I31" s="13">
        <f>IF(G30&gt;0,G30/C30,0)</f>
        <v>0.60284605433376459</v>
      </c>
      <c r="J31" s="36">
        <f>IF(H31&gt;0,H31/D31,0)</f>
        <v>6.0460649008031678E-2</v>
      </c>
    </row>
    <row r="32" spans="1:13" ht="15.75" x14ac:dyDescent="0.25">
      <c r="A32" s="54" t="s">
        <v>56</v>
      </c>
      <c r="B32" s="55"/>
      <c r="C32" s="55"/>
      <c r="D32" s="55"/>
      <c r="E32" s="55"/>
      <c r="F32" s="55"/>
      <c r="G32" s="55"/>
      <c r="H32" s="55"/>
      <c r="I32" s="55"/>
      <c r="J32" s="56"/>
    </row>
    <row r="33" spans="1:10" ht="15.75" x14ac:dyDescent="0.25">
      <c r="A33" s="60" t="s">
        <v>57</v>
      </c>
      <c r="B33" s="61"/>
      <c r="C33" s="61"/>
      <c r="D33" s="61"/>
      <c r="E33" s="61"/>
      <c r="F33" s="61"/>
      <c r="G33" s="61"/>
      <c r="H33" s="61"/>
      <c r="I33" s="61"/>
      <c r="J33" s="62"/>
    </row>
    <row r="34" spans="1:10" ht="15" customHeight="1" x14ac:dyDescent="0.25">
      <c r="A34" s="17" t="s">
        <v>58</v>
      </c>
      <c r="B34" s="46" t="s">
        <v>59</v>
      </c>
      <c r="C34" s="46"/>
      <c r="D34" s="46"/>
      <c r="E34" s="46"/>
      <c r="F34" s="46"/>
      <c r="G34" s="46"/>
      <c r="H34" s="46"/>
      <c r="I34" s="46"/>
      <c r="J34" s="47"/>
    </row>
    <row r="35" spans="1:10" ht="26.25" customHeight="1" x14ac:dyDescent="0.25">
      <c r="A35" s="17" t="s">
        <v>60</v>
      </c>
      <c r="B35" s="46" t="s">
        <v>83</v>
      </c>
      <c r="C35" s="46"/>
      <c r="D35" s="46"/>
      <c r="E35" s="46"/>
      <c r="F35" s="46"/>
      <c r="G35" s="46"/>
      <c r="H35" s="46"/>
      <c r="I35" s="46"/>
      <c r="J35" s="47"/>
    </row>
    <row r="36" spans="1:10" ht="45.75" customHeight="1" x14ac:dyDescent="0.25">
      <c r="A36" s="17" t="s">
        <v>62</v>
      </c>
      <c r="B36" s="58" t="s">
        <v>88</v>
      </c>
      <c r="C36" s="58"/>
      <c r="D36" s="58"/>
      <c r="E36" s="58"/>
      <c r="F36" s="58"/>
      <c r="G36" s="58"/>
      <c r="H36" s="58"/>
      <c r="I36" s="58"/>
      <c r="J36" s="59"/>
    </row>
    <row r="37" spans="1:10" ht="42.75" customHeight="1" thickBot="1" x14ac:dyDescent="0.3">
      <c r="A37" s="21" t="s">
        <v>63</v>
      </c>
      <c r="B37" s="44" t="s">
        <v>91</v>
      </c>
      <c r="C37" s="44"/>
      <c r="D37" s="44"/>
      <c r="E37" s="44"/>
      <c r="F37" s="44"/>
      <c r="G37" s="44"/>
      <c r="H37" s="44"/>
      <c r="I37" s="44"/>
      <c r="J37" s="45"/>
    </row>
    <row r="38" spans="1:10" ht="22.5" customHeight="1" x14ac:dyDescent="0.25">
      <c r="A38" s="17" t="s">
        <v>58</v>
      </c>
      <c r="B38" s="46" t="s">
        <v>84</v>
      </c>
      <c r="C38" s="46"/>
      <c r="D38" s="46"/>
      <c r="E38" s="46"/>
      <c r="F38" s="46"/>
      <c r="G38" s="46"/>
      <c r="H38" s="46"/>
      <c r="I38" s="46"/>
      <c r="J38" s="47"/>
    </row>
    <row r="39" spans="1:10" ht="30" customHeight="1" x14ac:dyDescent="0.25">
      <c r="A39" s="17" t="s">
        <v>60</v>
      </c>
      <c r="B39" s="58" t="s">
        <v>87</v>
      </c>
      <c r="C39" s="58"/>
      <c r="D39" s="58"/>
      <c r="E39" s="58"/>
      <c r="F39" s="58"/>
      <c r="G39" s="58"/>
      <c r="H39" s="58"/>
      <c r="I39" s="58"/>
      <c r="J39" s="59"/>
    </row>
    <row r="40" spans="1:10" ht="52.5" customHeight="1" x14ac:dyDescent="0.25">
      <c r="A40" s="17" t="s">
        <v>62</v>
      </c>
      <c r="B40" s="58" t="s">
        <v>89</v>
      </c>
      <c r="C40" s="58"/>
      <c r="D40" s="58"/>
      <c r="E40" s="58"/>
      <c r="F40" s="58"/>
      <c r="G40" s="58"/>
      <c r="H40" s="58"/>
      <c r="I40" s="58"/>
      <c r="J40" s="59"/>
    </row>
    <row r="41" spans="1:10" ht="42.75" customHeight="1" thickBot="1" x14ac:dyDescent="0.3">
      <c r="A41" s="21" t="s">
        <v>63</v>
      </c>
      <c r="B41" s="44" t="s">
        <v>92</v>
      </c>
      <c r="C41" s="44"/>
      <c r="D41" s="44"/>
      <c r="E41" s="44"/>
      <c r="F41" s="44"/>
      <c r="G41" s="44"/>
      <c r="H41" s="44"/>
      <c r="I41" s="44"/>
      <c r="J41" s="45"/>
    </row>
    <row r="42" spans="1:10" ht="22.5" customHeight="1" x14ac:dyDescent="0.25">
      <c r="A42" s="17" t="s">
        <v>58</v>
      </c>
      <c r="B42" s="46" t="s">
        <v>85</v>
      </c>
      <c r="C42" s="46"/>
      <c r="D42" s="46"/>
      <c r="E42" s="46"/>
      <c r="F42" s="46"/>
      <c r="G42" s="46"/>
      <c r="H42" s="46"/>
      <c r="I42" s="46"/>
      <c r="J42" s="47"/>
    </row>
    <row r="43" spans="1:10" ht="39.75" customHeight="1" x14ac:dyDescent="0.25">
      <c r="A43" s="17" t="s">
        <v>60</v>
      </c>
      <c r="B43" s="58" t="s">
        <v>86</v>
      </c>
      <c r="C43" s="58"/>
      <c r="D43" s="58"/>
      <c r="E43" s="58"/>
      <c r="F43" s="58"/>
      <c r="G43" s="58"/>
      <c r="H43" s="58"/>
      <c r="I43" s="58"/>
      <c r="J43" s="59"/>
    </row>
    <row r="44" spans="1:10" ht="51" customHeight="1" x14ac:dyDescent="0.25">
      <c r="A44" s="17" t="s">
        <v>62</v>
      </c>
      <c r="B44" s="58" t="s">
        <v>93</v>
      </c>
      <c r="C44" s="58"/>
      <c r="D44" s="58"/>
      <c r="E44" s="58"/>
      <c r="F44" s="58"/>
      <c r="G44" s="58"/>
      <c r="H44" s="58"/>
      <c r="I44" s="58"/>
      <c r="J44" s="59"/>
    </row>
    <row r="45" spans="1:10" ht="30" customHeight="1" x14ac:dyDescent="0.25">
      <c r="A45" s="17" t="s">
        <v>63</v>
      </c>
      <c r="B45" s="58" t="s">
        <v>90</v>
      </c>
      <c r="C45" s="58"/>
      <c r="D45" s="58"/>
      <c r="E45" s="58"/>
      <c r="F45" s="58"/>
      <c r="G45" s="58"/>
      <c r="H45" s="58"/>
      <c r="I45" s="58"/>
      <c r="J45" s="59"/>
    </row>
    <row r="46" spans="1:10" ht="15.75" x14ac:dyDescent="0.25">
      <c r="A46" s="54" t="s">
        <v>66</v>
      </c>
      <c r="B46" s="55"/>
      <c r="C46" s="55"/>
      <c r="D46" s="55"/>
      <c r="E46" s="55"/>
      <c r="F46" s="55"/>
      <c r="G46" s="55"/>
      <c r="H46" s="55"/>
      <c r="I46" s="55"/>
      <c r="J46" s="56"/>
    </row>
    <row r="47" spans="1:10" ht="15.75" x14ac:dyDescent="0.25">
      <c r="A47" s="101" t="s">
        <v>67</v>
      </c>
      <c r="B47" s="102"/>
      <c r="C47" s="102"/>
      <c r="D47" s="102"/>
      <c r="E47" s="102"/>
      <c r="F47" s="102"/>
      <c r="G47" s="102"/>
      <c r="H47" s="102"/>
      <c r="I47" s="102"/>
      <c r="J47" s="103"/>
    </row>
    <row r="48" spans="1:10" ht="27.75" customHeight="1" x14ac:dyDescent="0.25">
      <c r="A48" s="104"/>
      <c r="B48" s="105"/>
      <c r="C48" s="105"/>
      <c r="D48" s="105"/>
      <c r="E48" s="105"/>
      <c r="F48" s="105"/>
      <c r="G48" s="105"/>
      <c r="H48" s="105"/>
      <c r="I48" s="105"/>
      <c r="J48" s="106"/>
    </row>
    <row r="49" spans="1:10" s="24" customFormat="1" ht="11.25" customHeight="1" x14ac:dyDescent="0.25">
      <c r="A49" s="38"/>
      <c r="B49" s="22"/>
      <c r="C49" s="22"/>
      <c r="D49" s="22"/>
      <c r="E49" s="22"/>
      <c r="F49" s="22"/>
      <c r="G49" s="22"/>
      <c r="H49" s="22"/>
      <c r="I49" s="22"/>
      <c r="J49" s="39"/>
    </row>
    <row r="50" spans="1:10" s="24" customFormat="1" ht="12" customHeight="1" x14ac:dyDescent="0.25">
      <c r="A50" s="107" t="s">
        <v>69</v>
      </c>
      <c r="B50" s="108"/>
      <c r="C50" s="108"/>
      <c r="D50" s="108"/>
      <c r="E50" s="108"/>
      <c r="F50" s="108"/>
      <c r="G50" s="108"/>
      <c r="H50" s="108"/>
      <c r="I50" s="108"/>
      <c r="J50" s="109"/>
    </row>
    <row r="51" spans="1:10" s="24" customFormat="1" ht="21" customHeight="1" x14ac:dyDescent="0.25">
      <c r="A51" s="40"/>
      <c r="B51" s="25"/>
      <c r="C51" s="25"/>
      <c r="D51" s="25"/>
      <c r="E51" s="25"/>
      <c r="F51" s="25"/>
      <c r="G51" s="25"/>
      <c r="H51" s="25"/>
      <c r="I51" s="25"/>
      <c r="J51" s="41"/>
    </row>
    <row r="52" spans="1:10" s="24" customFormat="1" ht="21.75" hidden="1" customHeight="1" x14ac:dyDescent="0.25">
      <c r="A52" s="40"/>
      <c r="B52" s="25"/>
      <c r="C52" s="25"/>
      <c r="D52" s="25"/>
      <c r="E52" s="25"/>
      <c r="F52" s="25"/>
      <c r="G52" s="25"/>
      <c r="H52" s="25"/>
      <c r="I52" s="25"/>
      <c r="J52" s="41"/>
    </row>
    <row r="53" spans="1:10" s="24" customFormat="1" ht="21.75" customHeight="1" x14ac:dyDescent="0.25">
      <c r="A53" s="40"/>
      <c r="B53" s="25"/>
      <c r="C53" s="25"/>
      <c r="D53" s="25"/>
      <c r="E53" s="25"/>
      <c r="F53" s="25"/>
      <c r="G53" s="25"/>
      <c r="H53" s="25"/>
      <c r="I53" s="25"/>
      <c r="J53" s="41"/>
    </row>
    <row r="54" spans="1:10" s="24" customFormat="1" ht="21.75" customHeight="1" x14ac:dyDescent="0.25">
      <c r="A54" s="40"/>
      <c r="B54" s="25"/>
      <c r="C54" s="25"/>
      <c r="D54" s="25"/>
      <c r="E54" s="25"/>
      <c r="F54" s="25"/>
      <c r="G54" s="25"/>
      <c r="H54" s="25"/>
      <c r="I54" s="25"/>
      <c r="J54" s="41"/>
    </row>
    <row r="55" spans="1:10" s="24" customFormat="1" x14ac:dyDescent="0.25">
      <c r="A55" s="42"/>
      <c r="B55" s="23"/>
      <c r="C55" s="23"/>
      <c r="D55" s="23"/>
      <c r="E55" s="23"/>
      <c r="F55" s="23"/>
      <c r="G55" s="23"/>
      <c r="H55" s="23"/>
      <c r="I55" s="23"/>
      <c r="J55" s="43"/>
    </row>
    <row r="56" spans="1:10" s="24" customFormat="1" ht="18.75" customHeight="1" x14ac:dyDescent="0.35">
      <c r="A56" s="92"/>
      <c r="B56" s="93"/>
      <c r="C56" s="93"/>
      <c r="D56" s="93"/>
      <c r="E56" s="93"/>
      <c r="F56" s="93"/>
      <c r="G56" s="93"/>
      <c r="H56" s="93"/>
      <c r="I56" s="93"/>
      <c r="J56" s="94"/>
    </row>
    <row r="57" spans="1:10" s="24" customFormat="1" ht="17.25" x14ac:dyDescent="0.35">
      <c r="A57" s="92" t="s">
        <v>71</v>
      </c>
      <c r="B57" s="93"/>
      <c r="C57" s="93"/>
      <c r="D57" s="93"/>
      <c r="E57" s="93"/>
      <c r="F57" s="93"/>
      <c r="G57" s="93"/>
      <c r="H57" s="93"/>
      <c r="I57" s="93"/>
      <c r="J57" s="94"/>
    </row>
    <row r="58" spans="1:10" s="24" customFormat="1" ht="17.25" x14ac:dyDescent="0.35">
      <c r="A58" s="95" t="s">
        <v>72</v>
      </c>
      <c r="B58" s="96"/>
      <c r="C58" s="96"/>
      <c r="D58" s="96"/>
      <c r="E58" s="96"/>
      <c r="F58" s="96"/>
      <c r="G58" s="96"/>
      <c r="H58" s="96"/>
      <c r="I58" s="96"/>
      <c r="J58" s="97"/>
    </row>
    <row r="59" spans="1:10" s="24" customFormat="1" ht="17.25" x14ac:dyDescent="0.35">
      <c r="A59" s="98" t="s">
        <v>73</v>
      </c>
      <c r="B59" s="99"/>
      <c r="C59" s="99"/>
      <c r="D59" s="99"/>
      <c r="E59" s="99"/>
      <c r="F59" s="99"/>
      <c r="G59" s="99"/>
      <c r="H59" s="99"/>
      <c r="I59" s="99"/>
      <c r="J59" s="100"/>
    </row>
    <row r="60" spans="1:10" s="24" customFormat="1" ht="24.75" customHeight="1" x14ac:dyDescent="0.25">
      <c r="A60" s="23"/>
      <c r="B60" s="23"/>
      <c r="C60" s="23"/>
      <c r="D60" s="23"/>
      <c r="E60" s="23"/>
      <c r="F60" s="23"/>
      <c r="G60" s="23"/>
      <c r="H60" s="23"/>
      <c r="I60" s="23"/>
      <c r="J60" s="23"/>
    </row>
    <row r="61" spans="1:10" s="24" customFormat="1" x14ac:dyDescent="0.25">
      <c r="A61" s="23"/>
      <c r="B61" s="23"/>
      <c r="C61" s="23"/>
      <c r="D61" s="23"/>
      <c r="E61" s="23"/>
      <c r="F61" s="23"/>
      <c r="G61" s="23"/>
      <c r="H61" s="23"/>
      <c r="I61" s="23"/>
      <c r="J61" s="23"/>
    </row>
    <row r="62" spans="1:10" s="24" customFormat="1" x14ac:dyDescent="0.25">
      <c r="A62" s="23"/>
      <c r="B62" s="23"/>
      <c r="C62" s="23"/>
      <c r="D62" s="23"/>
      <c r="E62" s="23"/>
      <c r="F62" s="23"/>
      <c r="G62" s="23"/>
      <c r="H62" s="23"/>
      <c r="I62" s="23"/>
      <c r="J62" s="23"/>
    </row>
    <row r="63" spans="1:10" s="24" customFormat="1" x14ac:dyDescent="0.25">
      <c r="A63" s="23"/>
      <c r="B63" s="23"/>
      <c r="C63" s="23"/>
      <c r="D63" s="23"/>
      <c r="E63" s="23"/>
      <c r="F63" s="23"/>
      <c r="G63" s="23"/>
      <c r="H63" s="23"/>
      <c r="I63" s="23"/>
      <c r="J63" s="23"/>
    </row>
    <row r="64" spans="1:10" s="24" customFormat="1" x14ac:dyDescent="0.25">
      <c r="A64" s="23"/>
      <c r="B64" s="23"/>
      <c r="C64" s="23"/>
      <c r="D64" s="23"/>
      <c r="E64" s="23"/>
      <c r="F64" s="23"/>
      <c r="G64" s="23"/>
      <c r="H64" s="23"/>
      <c r="I64" s="23"/>
      <c r="J64" s="23"/>
    </row>
    <row r="65" spans="1:10" s="24" customFormat="1" x14ac:dyDescent="0.25">
      <c r="A65" s="23"/>
      <c r="B65" s="23"/>
      <c r="C65" s="23"/>
      <c r="D65" s="23"/>
      <c r="E65" s="23"/>
      <c r="F65" s="23"/>
      <c r="G65" s="23"/>
      <c r="H65" s="23"/>
      <c r="I65" s="23"/>
      <c r="J65" s="23"/>
    </row>
  </sheetData>
  <mergeCells count="60">
    <mergeCell ref="B38:J38"/>
    <mergeCell ref="B39:J39"/>
    <mergeCell ref="B40:J40"/>
    <mergeCell ref="B41:J41"/>
    <mergeCell ref="C15:J15"/>
    <mergeCell ref="C16:J16"/>
    <mergeCell ref="A17:J17"/>
    <mergeCell ref="B18:J18"/>
    <mergeCell ref="B19:J19"/>
    <mergeCell ref="B20:J20"/>
    <mergeCell ref="B21:J21"/>
    <mergeCell ref="A32:J32"/>
    <mergeCell ref="A33:J33"/>
    <mergeCell ref="A22:J22"/>
    <mergeCell ref="A23:J23"/>
    <mergeCell ref="A24:B24"/>
    <mergeCell ref="A57:J57"/>
    <mergeCell ref="A58:J58"/>
    <mergeCell ref="A59:J59"/>
    <mergeCell ref="B42:J42"/>
    <mergeCell ref="B43:J43"/>
    <mergeCell ref="B44:J44"/>
    <mergeCell ref="B45:J45"/>
    <mergeCell ref="A56:J56"/>
    <mergeCell ref="A46:J46"/>
    <mergeCell ref="A47:J47"/>
    <mergeCell ref="A48:J48"/>
    <mergeCell ref="A50:J50"/>
    <mergeCell ref="C24:E24"/>
    <mergeCell ref="F24:H24"/>
    <mergeCell ref="B34:J34"/>
    <mergeCell ref="F25:H25"/>
    <mergeCell ref="C25:E25"/>
    <mergeCell ref="I25:J25"/>
    <mergeCell ref="A25:B25"/>
    <mergeCell ref="A5:J5"/>
    <mergeCell ref="A6:J6"/>
    <mergeCell ref="A7:J7"/>
    <mergeCell ref="B1:J1"/>
    <mergeCell ref="B2:C2"/>
    <mergeCell ref="D2:H2"/>
    <mergeCell ref="B3:C3"/>
    <mergeCell ref="D3:H3"/>
    <mergeCell ref="A4:J4"/>
    <mergeCell ref="B37:J37"/>
    <mergeCell ref="B35:J35"/>
    <mergeCell ref="B8:J8"/>
    <mergeCell ref="B11:J11"/>
    <mergeCell ref="B12:J12"/>
    <mergeCell ref="A13:J13"/>
    <mergeCell ref="C14:J14"/>
    <mergeCell ref="B9:J9"/>
    <mergeCell ref="B10:J10"/>
    <mergeCell ref="B36:J36"/>
    <mergeCell ref="A26:J26"/>
    <mergeCell ref="C27:D27"/>
    <mergeCell ref="G27:H27"/>
    <mergeCell ref="I27:J27"/>
    <mergeCell ref="E27:F27"/>
    <mergeCell ref="I24:J24"/>
  </mergeCells>
  <phoneticPr fontId="23" type="noConversion"/>
  <dataValidations xWindow="528" yWindow="616" count="16">
    <dataValidation allowBlank="1" showInputMessage="1" showErrorMessage="1" prompt="Monto ejecutado en el trimestre" sqref="H28:H31" xr:uid="{90E46E24-8E3F-4224-9F5D-F387CD76556E}"/>
    <dataValidation allowBlank="1" showInputMessage="1" showErrorMessage="1" prompt="Meta alcanzada en el trimestre" sqref="G28:G31" xr:uid="{078E0B3D-C3D5-4323-9A6F-7DD5AA0A91C9}"/>
    <dataValidation allowBlank="1" showInputMessage="1" showErrorMessage="1" prompt="Monto presupuestado para el producto" sqref="D28:D31 E29:F31 F28" xr:uid="{247AEBBA-5BB4-404D-982B-514E41C68A75}"/>
    <dataValidation allowBlank="1" showInputMessage="1" showErrorMessage="1" prompt="Meta anual del indicador" sqref="C28:C31 E28" xr:uid="{F1CB8B99-164D-4F51-9E69-AECE57493A93}"/>
    <dataValidation allowBlank="1" showInputMessage="1" showErrorMessage="1" prompt="Nombre del indicador" sqref="B28:B31" xr:uid="{3FF3C7F1-052B-4689-97E1-0EEC782A6AE3}"/>
    <dataValidation allowBlank="1" showInputMessage="1" showErrorMessage="1" prompt="Nombre de cada producto" sqref="A28:A31" xr:uid="{2947E0C5-61A1-48DD-8DCD-04F9232477FC}"/>
    <dataValidation allowBlank="1" showInputMessage="1" showErrorMessage="1" prompt="¿En qué consiste el programa?" sqref="B19:J19" xr:uid="{A2362AFB-DC9D-43E3-823E-BC3F38EE514F}"/>
    <dataValidation allowBlank="1" showInputMessage="1" showErrorMessage="1" prompt="Presupuesto del programa" sqref="F25 A25:C25" xr:uid="{2C90DB71-EB15-47FB-969B-D3C6779E55E0}"/>
    <dataValidation allowBlank="1" showInputMessage="1" showErrorMessage="1" prompt="Oportunidades de mejora identificadas" sqref="A48:J49" xr:uid="{DA848EFB-3FC8-4206-B557-B09F4E34DBE3}"/>
    <dataValidation allowBlank="1" showInputMessage="1" showErrorMessage="1" prompt="De existir desvío, explicar razones." sqref="B41:J41 B37:J37" xr:uid="{15752D16-318A-466B-84D2-F16C378EE918}"/>
    <dataValidation allowBlank="1" showInputMessage="1" showErrorMessage="1" prompt="1. Describir lo plasmado en el presupuesto_x000a_2. Describir lo alcanzado en términos financieros y de producción " sqref="B36:J36 B40:J40 B44:J45" xr:uid="{A72D67B3-A10B-4E8F-9A22-A756D2816C9A}"/>
    <dataValidation allowBlank="1" showInputMessage="1" showErrorMessage="1" prompt="¿En qué consiste el producto? su objetivo" sqref="B35:J35 B43:J43 B39:J39" xr:uid="{C5CE3DEC-0EC8-49F9-8F89-90A444E4EB2F}"/>
    <dataValidation allowBlank="1" showInputMessage="1" showErrorMessage="1" prompt="Nombre del producto" sqref="B34:J34 B42:J42 B38:J38" xr:uid="{57A174E9-6613-4681-B27E-70CFF7E4AC6E}"/>
    <dataValidation allowBlank="1" showInputMessage="1" showErrorMessage="1" prompt="¿A quién va dirigido el programa?, ¿qué característica tiene esta población que requiere ser beneficiada?" sqref="B20:J20" xr:uid="{11F3E972-AD96-42CB-BEF8-91EA11A88336}"/>
    <dataValidation allowBlank="1" showInputMessage="1" prompt="Nombre del capítulo" sqref="B8:J10" xr:uid="{7B510400-5492-4460-9A17-6F9C9401B683}"/>
    <dataValidation allowBlank="1" sqref="A8" xr:uid="{4E4D531B-D39C-42CD-8509-9C2E6575184D}"/>
  </dataValidations>
  <pageMargins left="0.51181102362204722" right="0.31496062992125984" top="0.94488188976377963" bottom="0.94488188976377963" header="0.31496062992125984" footer="0.31496062992125984"/>
  <pageSetup scale="65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ED64A-EDA5-4B75-93B0-387931413BAE}">
  <dimension ref="A1:L58"/>
  <sheetViews>
    <sheetView topLeftCell="A11" zoomScale="85" zoomScaleNormal="85" workbookViewId="0">
      <selection activeCell="H29" sqref="H29"/>
    </sheetView>
  </sheetViews>
  <sheetFormatPr defaultColWidth="11.42578125" defaultRowHeight="15" x14ac:dyDescent="0.25"/>
  <cols>
    <col min="1" max="1" width="23" style="5" customWidth="1"/>
    <col min="2" max="3" width="12.7109375" style="5" customWidth="1"/>
    <col min="4" max="4" width="14.85546875" style="5" customWidth="1"/>
    <col min="5" max="5" width="12.7109375" style="5" customWidth="1"/>
    <col min="6" max="6" width="15.7109375" style="5" customWidth="1"/>
    <col min="7" max="7" width="12.7109375" style="5" customWidth="1"/>
    <col min="8" max="8" width="14.7109375" style="5" customWidth="1"/>
    <col min="9" max="10" width="12.7109375" style="5" customWidth="1"/>
    <col min="11" max="11" width="11.42578125" style="5"/>
    <col min="12" max="12" width="12.7109375" bestFit="1" customWidth="1"/>
  </cols>
  <sheetData>
    <row r="1" spans="1:11" ht="21.75" thickBot="1" x14ac:dyDescent="0.3">
      <c r="A1" s="28"/>
      <c r="B1" s="71" t="s">
        <v>0</v>
      </c>
      <c r="C1" s="72"/>
      <c r="D1" s="72"/>
      <c r="E1" s="72"/>
      <c r="F1" s="72"/>
      <c r="G1" s="72"/>
      <c r="H1" s="72"/>
      <c r="I1" s="72"/>
      <c r="J1" s="73"/>
      <c r="K1" s="1"/>
    </row>
    <row r="2" spans="1:11" ht="27" customHeight="1" thickBot="1" x14ac:dyDescent="0.3">
      <c r="A2" s="29"/>
      <c r="B2" s="74" t="s">
        <v>1</v>
      </c>
      <c r="C2" s="75"/>
      <c r="D2" s="74" t="s">
        <v>2</v>
      </c>
      <c r="E2" s="75"/>
      <c r="F2" s="75"/>
      <c r="G2" s="75"/>
      <c r="H2" s="76"/>
      <c r="I2" s="2" t="s">
        <v>3</v>
      </c>
      <c r="J2" s="30" t="s">
        <v>4</v>
      </c>
      <c r="K2" s="1"/>
    </row>
    <row r="3" spans="1:11" ht="21.75" thickBot="1" x14ac:dyDescent="0.3">
      <c r="A3" s="31"/>
      <c r="B3" s="77" t="s">
        <v>5</v>
      </c>
      <c r="C3" s="78"/>
      <c r="D3" s="77"/>
      <c r="E3" s="78"/>
      <c r="F3" s="78"/>
      <c r="G3" s="78"/>
      <c r="H3" s="79"/>
      <c r="I3" s="20"/>
      <c r="J3" s="32"/>
      <c r="K3" s="1"/>
    </row>
    <row r="4" spans="1:11" x14ac:dyDescent="0.25">
      <c r="A4" s="80"/>
      <c r="B4" s="81"/>
      <c r="C4" s="81"/>
      <c r="D4" s="82"/>
      <c r="E4" s="82"/>
      <c r="F4" s="82"/>
      <c r="G4" s="82"/>
      <c r="H4" s="82"/>
      <c r="I4" s="81"/>
      <c r="J4" s="83"/>
      <c r="K4" s="1"/>
    </row>
    <row r="5" spans="1:11" ht="3" customHeight="1" x14ac:dyDescent="0.25">
      <c r="A5" s="68"/>
      <c r="B5" s="69"/>
      <c r="C5" s="69"/>
      <c r="D5" s="69"/>
      <c r="E5" s="69"/>
      <c r="F5" s="69"/>
      <c r="G5" s="69"/>
      <c r="H5" s="69"/>
      <c r="I5" s="69"/>
      <c r="J5" s="70"/>
      <c r="K5" s="1"/>
    </row>
    <row r="6" spans="1:11" ht="15.75" x14ac:dyDescent="0.25">
      <c r="A6" s="54" t="s">
        <v>6</v>
      </c>
      <c r="B6" s="55"/>
      <c r="C6" s="55"/>
      <c r="D6" s="55"/>
      <c r="E6" s="55"/>
      <c r="F6" s="55"/>
      <c r="G6" s="55"/>
      <c r="H6" s="55"/>
      <c r="I6" s="55"/>
      <c r="J6" s="56"/>
      <c r="K6" s="1"/>
    </row>
    <row r="7" spans="1:11" ht="15.75" x14ac:dyDescent="0.25">
      <c r="A7" s="60" t="s">
        <v>7</v>
      </c>
      <c r="B7" s="61"/>
      <c r="C7" s="61"/>
      <c r="D7" s="61"/>
      <c r="E7" s="61"/>
      <c r="F7" s="61"/>
      <c r="G7" s="61"/>
      <c r="H7" s="61"/>
      <c r="I7" s="61"/>
      <c r="J7" s="62"/>
      <c r="K7" s="1"/>
    </row>
    <row r="8" spans="1:11" x14ac:dyDescent="0.25">
      <c r="A8" s="3" t="s">
        <v>8</v>
      </c>
      <c r="B8" s="48" t="s">
        <v>9</v>
      </c>
      <c r="C8" s="49"/>
      <c r="D8" s="49"/>
      <c r="E8" s="49"/>
      <c r="F8" s="49"/>
      <c r="G8" s="49"/>
      <c r="H8" s="49"/>
      <c r="I8" s="49"/>
      <c r="J8" s="50"/>
      <c r="K8" s="1"/>
    </row>
    <row r="9" spans="1:11" ht="15" customHeight="1" x14ac:dyDescent="0.25">
      <c r="A9" s="18" t="s">
        <v>10</v>
      </c>
      <c r="B9" s="48" t="s">
        <v>11</v>
      </c>
      <c r="C9" s="49"/>
      <c r="D9" s="49"/>
      <c r="E9" s="49"/>
      <c r="F9" s="49"/>
      <c r="G9" s="49"/>
      <c r="H9" s="49"/>
      <c r="I9" s="49"/>
      <c r="J9" s="50"/>
      <c r="K9" s="1"/>
    </row>
    <row r="10" spans="1:11" x14ac:dyDescent="0.25">
      <c r="A10" s="18" t="s">
        <v>12</v>
      </c>
      <c r="B10" s="48" t="s">
        <v>13</v>
      </c>
      <c r="C10" s="49"/>
      <c r="D10" s="49"/>
      <c r="E10" s="49"/>
      <c r="F10" s="49"/>
      <c r="G10" s="49"/>
      <c r="H10" s="49"/>
      <c r="I10" s="49"/>
      <c r="J10" s="50"/>
      <c r="K10" s="1"/>
    </row>
    <row r="11" spans="1:11" ht="63.75" customHeight="1" x14ac:dyDescent="0.25">
      <c r="A11" s="3" t="s">
        <v>14</v>
      </c>
      <c r="B11" s="51" t="s">
        <v>15</v>
      </c>
      <c r="C11" s="52"/>
      <c r="D11" s="52"/>
      <c r="E11" s="52"/>
      <c r="F11" s="52"/>
      <c r="G11" s="52"/>
      <c r="H11" s="52"/>
      <c r="I11" s="52"/>
      <c r="J11" s="53"/>
    </row>
    <row r="12" spans="1:11" ht="68.25" customHeight="1" x14ac:dyDescent="0.25">
      <c r="A12" s="3" t="s">
        <v>16</v>
      </c>
      <c r="B12" s="51" t="s">
        <v>17</v>
      </c>
      <c r="C12" s="52"/>
      <c r="D12" s="52"/>
      <c r="E12" s="52"/>
      <c r="F12" s="52"/>
      <c r="G12" s="52"/>
      <c r="H12" s="52"/>
      <c r="I12" s="52"/>
      <c r="J12" s="53"/>
    </row>
    <row r="13" spans="1:11" ht="15.75" x14ac:dyDescent="0.25">
      <c r="A13" s="54" t="s">
        <v>18</v>
      </c>
      <c r="B13" s="55"/>
      <c r="C13" s="55"/>
      <c r="D13" s="55"/>
      <c r="E13" s="55"/>
      <c r="F13" s="55"/>
      <c r="G13" s="55"/>
      <c r="H13" s="55"/>
      <c r="I13" s="55"/>
      <c r="J13" s="56"/>
    </row>
    <row r="14" spans="1:11" ht="27.75" customHeight="1" x14ac:dyDescent="0.25">
      <c r="A14" s="3" t="s">
        <v>19</v>
      </c>
      <c r="B14" s="19">
        <v>2</v>
      </c>
      <c r="C14" s="57" t="str">
        <f>IFERROR(VLOOKUP(B14,'[1]Validacion datos'!A2:B5,2,FALSE),"")</f>
        <v>DESARROLLO SOCIAL</v>
      </c>
      <c r="D14" s="57"/>
      <c r="E14" s="57"/>
      <c r="F14" s="57"/>
      <c r="G14" s="57"/>
      <c r="H14" s="57"/>
      <c r="I14" s="57"/>
      <c r="J14" s="57"/>
    </row>
    <row r="15" spans="1:11" ht="26.25" customHeight="1" x14ac:dyDescent="0.25">
      <c r="A15" s="3" t="s">
        <v>20</v>
      </c>
      <c r="B15" s="6">
        <v>2.5</v>
      </c>
      <c r="C15" s="57" t="str">
        <f>IFERROR(VLOOKUP(B15,'[1]Validacion datos'!A8:B26,2,FALSE),"")</f>
        <v>Vivienda digna en entornos saludables</v>
      </c>
      <c r="D15" s="57"/>
      <c r="E15" s="57"/>
      <c r="F15" s="57"/>
      <c r="G15" s="57"/>
      <c r="H15" s="57"/>
      <c r="I15" s="57"/>
      <c r="J15" s="57"/>
    </row>
    <row r="16" spans="1:11" ht="33" customHeight="1" x14ac:dyDescent="0.25">
      <c r="A16" s="3" t="s">
        <v>21</v>
      </c>
      <c r="B16" s="7" t="s">
        <v>74</v>
      </c>
      <c r="C16" s="110" t="str">
        <f>IFERROR(VLOOKUP(B16,'[1]Validacion datos'!D8:E64,2,FALSE),"")</f>
        <v>Facilitar el acceso de la población a viviendas económicas, seguras y dignas, con seguridad jurídica y en asentamientos humanos sostenibles, socialmente integrados, que cumplan con los criterios de adecuada gestión de riesgos y accesibilidad universal para las personas con discapacidad físico motora</v>
      </c>
      <c r="D16" s="110"/>
      <c r="E16" s="110"/>
      <c r="F16" s="110"/>
      <c r="G16" s="110"/>
      <c r="H16" s="110"/>
      <c r="I16" s="110"/>
      <c r="J16" s="110"/>
    </row>
    <row r="17" spans="1:12" ht="15.75" x14ac:dyDescent="0.25">
      <c r="A17" s="54" t="s">
        <v>22</v>
      </c>
      <c r="B17" s="55"/>
      <c r="C17" s="55"/>
      <c r="D17" s="55"/>
      <c r="E17" s="55"/>
      <c r="F17" s="55"/>
      <c r="G17" s="55"/>
      <c r="H17" s="55"/>
      <c r="I17" s="55"/>
      <c r="J17" s="56"/>
    </row>
    <row r="18" spans="1:12" ht="29.25" customHeight="1" x14ac:dyDescent="0.25">
      <c r="A18" s="3" t="s">
        <v>23</v>
      </c>
      <c r="B18" s="46" t="s">
        <v>24</v>
      </c>
      <c r="C18" s="46"/>
      <c r="D18" s="46"/>
      <c r="E18" s="46"/>
      <c r="F18" s="46"/>
      <c r="G18" s="46"/>
      <c r="H18" s="46"/>
      <c r="I18" s="46"/>
      <c r="J18" s="47"/>
    </row>
    <row r="19" spans="1:12" ht="33" customHeight="1" x14ac:dyDescent="0.25">
      <c r="A19" s="8" t="s">
        <v>25</v>
      </c>
      <c r="B19" s="46" t="s">
        <v>26</v>
      </c>
      <c r="C19" s="46"/>
      <c r="D19" s="46"/>
      <c r="E19" s="46"/>
      <c r="F19" s="46"/>
      <c r="G19" s="46"/>
      <c r="H19" s="46"/>
      <c r="I19" s="46"/>
      <c r="J19" s="47"/>
    </row>
    <row r="20" spans="1:12" ht="34.5" customHeight="1" x14ac:dyDescent="0.25">
      <c r="A20" s="8" t="s">
        <v>27</v>
      </c>
      <c r="B20" s="46" t="s">
        <v>28</v>
      </c>
      <c r="C20" s="46"/>
      <c r="D20" s="46"/>
      <c r="E20" s="46"/>
      <c r="F20" s="46"/>
      <c r="G20" s="46"/>
      <c r="H20" s="46"/>
      <c r="I20" s="46"/>
      <c r="J20" s="47"/>
    </row>
    <row r="21" spans="1:12" ht="35.25" customHeight="1" x14ac:dyDescent="0.25">
      <c r="A21" s="8" t="s">
        <v>29</v>
      </c>
      <c r="B21" s="46" t="s">
        <v>30</v>
      </c>
      <c r="C21" s="46"/>
      <c r="D21" s="46"/>
      <c r="E21" s="46"/>
      <c r="F21" s="46"/>
      <c r="G21" s="46"/>
      <c r="H21" s="46"/>
      <c r="I21" s="46"/>
      <c r="J21" s="47"/>
      <c r="K21" s="1"/>
    </row>
    <row r="22" spans="1:12" ht="15.75" x14ac:dyDescent="0.25">
      <c r="A22" s="54" t="s">
        <v>31</v>
      </c>
      <c r="B22" s="55"/>
      <c r="C22" s="55"/>
      <c r="D22" s="55"/>
      <c r="E22" s="55"/>
      <c r="F22" s="55"/>
      <c r="G22" s="55"/>
      <c r="H22" s="55"/>
      <c r="I22" s="55"/>
      <c r="J22" s="56"/>
    </row>
    <row r="23" spans="1:12" ht="15.75" x14ac:dyDescent="0.25">
      <c r="A23" s="60" t="s">
        <v>32</v>
      </c>
      <c r="B23" s="61"/>
      <c r="C23" s="61"/>
      <c r="D23" s="61"/>
      <c r="E23" s="61"/>
      <c r="F23" s="61"/>
      <c r="G23" s="61"/>
      <c r="H23" s="61"/>
      <c r="I23" s="61"/>
      <c r="J23" s="62"/>
      <c r="K23" s="1"/>
    </row>
    <row r="24" spans="1:12" ht="15" customHeight="1" x14ac:dyDescent="0.25">
      <c r="A24" s="111" t="s">
        <v>33</v>
      </c>
      <c r="B24" s="85"/>
      <c r="C24" s="66" t="s">
        <v>34</v>
      </c>
      <c r="D24" s="84"/>
      <c r="E24" s="84"/>
      <c r="F24" s="84" t="s">
        <v>35</v>
      </c>
      <c r="G24" s="84"/>
      <c r="H24" s="85"/>
      <c r="I24" s="66" t="s">
        <v>36</v>
      </c>
      <c r="J24" s="67"/>
    </row>
    <row r="25" spans="1:12" x14ac:dyDescent="0.25">
      <c r="A25" s="112">
        <f>6625536728+6500816</f>
        <v>6632037544</v>
      </c>
      <c r="B25" s="113"/>
      <c r="C25" s="114">
        <v>7015806234.0100002</v>
      </c>
      <c r="D25" s="115"/>
      <c r="E25" s="116"/>
      <c r="F25" s="86">
        <f>6134719.84+4895669938.29</f>
        <v>4901804658.1300001</v>
      </c>
      <c r="G25" s="87"/>
      <c r="H25" s="88"/>
      <c r="I25" s="117">
        <f>IF(F25&gt;0,F25/C25,0)</f>
        <v>0.69868016513453401</v>
      </c>
      <c r="J25" s="118"/>
    </row>
    <row r="26" spans="1:12" ht="15.75" x14ac:dyDescent="0.25">
      <c r="A26" s="60" t="s">
        <v>37</v>
      </c>
      <c r="B26" s="61"/>
      <c r="C26" s="61"/>
      <c r="D26" s="61"/>
      <c r="E26" s="61"/>
      <c r="F26" s="61"/>
      <c r="G26" s="61"/>
      <c r="H26" s="61"/>
      <c r="I26" s="61"/>
      <c r="J26" s="62"/>
      <c r="K26" s="1"/>
    </row>
    <row r="27" spans="1:12" x14ac:dyDescent="0.25">
      <c r="A27" s="4"/>
      <c r="B27"/>
      <c r="C27" s="63" t="s">
        <v>38</v>
      </c>
      <c r="D27" s="64"/>
      <c r="E27" s="63" t="s">
        <v>39</v>
      </c>
      <c r="F27" s="64"/>
      <c r="G27" s="63" t="s">
        <v>40</v>
      </c>
      <c r="H27" s="63"/>
      <c r="I27" s="63" t="s">
        <v>41</v>
      </c>
      <c r="J27" s="65"/>
    </row>
    <row r="28" spans="1:12" ht="38.25" x14ac:dyDescent="0.25">
      <c r="A28" s="33" t="s">
        <v>42</v>
      </c>
      <c r="B28" s="9" t="s">
        <v>43</v>
      </c>
      <c r="C28" s="9" t="s">
        <v>44</v>
      </c>
      <c r="D28" s="9" t="s">
        <v>45</v>
      </c>
      <c r="E28" s="9" t="s">
        <v>46</v>
      </c>
      <c r="F28" s="9" t="s">
        <v>47</v>
      </c>
      <c r="G28" s="9" t="s">
        <v>48</v>
      </c>
      <c r="H28" s="9" t="s">
        <v>49</v>
      </c>
      <c r="I28" s="9" t="s">
        <v>50</v>
      </c>
      <c r="J28" s="34" t="s">
        <v>51</v>
      </c>
    </row>
    <row r="29" spans="1:12" ht="52.5" customHeight="1" x14ac:dyDescent="0.25">
      <c r="A29" s="35" t="s">
        <v>52</v>
      </c>
      <c r="B29" s="26" t="s">
        <v>53</v>
      </c>
      <c r="C29" s="10">
        <v>9000</v>
      </c>
      <c r="D29" s="10">
        <v>9399574.8300000001</v>
      </c>
      <c r="E29" s="11">
        <v>2250</v>
      </c>
      <c r="F29" s="10">
        <v>1625204</v>
      </c>
      <c r="G29" s="12">
        <v>20786</v>
      </c>
      <c r="H29" s="11">
        <v>490528876.75</v>
      </c>
      <c r="I29" s="13">
        <f>IF(G29&gt;0,G29/C29,0)</f>
        <v>2.3095555555555554</v>
      </c>
      <c r="J29" s="36">
        <f>IF(H29&gt;0,H29/D29,0)</f>
        <v>52.186283488526684</v>
      </c>
    </row>
    <row r="30" spans="1:12" ht="41.25" customHeight="1" x14ac:dyDescent="0.25">
      <c r="A30" s="37" t="s">
        <v>54</v>
      </c>
      <c r="B30" s="26" t="s">
        <v>55</v>
      </c>
      <c r="C30" s="14">
        <v>4507</v>
      </c>
      <c r="D30" s="14">
        <v>7006406659.1800003</v>
      </c>
      <c r="E30" s="15">
        <v>1127</v>
      </c>
      <c r="F30" s="14">
        <v>1656384182</v>
      </c>
      <c r="G30" s="16">
        <v>1609</v>
      </c>
      <c r="H30" s="15">
        <v>1770817118.5599999</v>
      </c>
      <c r="I30" s="13">
        <f>IF(G30&gt;0,G30/C30,0)</f>
        <v>0.35700022187708008</v>
      </c>
      <c r="J30" s="36">
        <f>IF(H30&gt;0,H30/D30,0)</f>
        <v>0.25274255473593205</v>
      </c>
      <c r="L30" s="27"/>
    </row>
    <row r="31" spans="1:12" ht="15.75" x14ac:dyDescent="0.25">
      <c r="A31" s="54" t="s">
        <v>56</v>
      </c>
      <c r="B31" s="55"/>
      <c r="C31" s="55"/>
      <c r="D31" s="55"/>
      <c r="E31" s="55"/>
      <c r="F31" s="55"/>
      <c r="G31" s="55"/>
      <c r="H31" s="55"/>
      <c r="I31" s="55"/>
      <c r="J31" s="56"/>
    </row>
    <row r="32" spans="1:12" ht="15.75" x14ac:dyDescent="0.25">
      <c r="A32" s="60" t="s">
        <v>57</v>
      </c>
      <c r="B32" s="61"/>
      <c r="C32" s="61"/>
      <c r="D32" s="61"/>
      <c r="E32" s="61"/>
      <c r="F32" s="61"/>
      <c r="G32" s="61"/>
      <c r="H32" s="61"/>
      <c r="I32" s="61"/>
      <c r="J32" s="62"/>
      <c r="K32" s="1"/>
    </row>
    <row r="33" spans="1:11" x14ac:dyDescent="0.25">
      <c r="A33" s="17" t="s">
        <v>58</v>
      </c>
      <c r="B33" s="46" t="s">
        <v>59</v>
      </c>
      <c r="C33" s="46"/>
      <c r="D33" s="46"/>
      <c r="E33" s="46"/>
      <c r="F33" s="46"/>
      <c r="G33" s="46"/>
      <c r="H33" s="46"/>
      <c r="I33" s="46"/>
      <c r="J33" s="47"/>
    </row>
    <row r="34" spans="1:11" ht="30" x14ac:dyDescent="0.25">
      <c r="A34" s="17" t="s">
        <v>60</v>
      </c>
      <c r="B34" s="46" t="s">
        <v>61</v>
      </c>
      <c r="C34" s="46"/>
      <c r="D34" s="46"/>
      <c r="E34" s="46"/>
      <c r="F34" s="46"/>
      <c r="G34" s="46"/>
      <c r="H34" s="46"/>
      <c r="I34" s="46"/>
      <c r="J34" s="47"/>
    </row>
    <row r="35" spans="1:11" ht="59.25" customHeight="1" x14ac:dyDescent="0.25">
      <c r="A35" s="17" t="s">
        <v>62</v>
      </c>
      <c r="B35" s="58" t="s">
        <v>75</v>
      </c>
      <c r="C35" s="58"/>
      <c r="D35" s="58"/>
      <c r="E35" s="58"/>
      <c r="F35" s="58"/>
      <c r="G35" s="58"/>
      <c r="H35" s="58"/>
      <c r="I35" s="58"/>
      <c r="J35" s="59"/>
    </row>
    <row r="36" spans="1:11" ht="51.75" customHeight="1" thickBot="1" x14ac:dyDescent="0.3">
      <c r="A36" s="21" t="s">
        <v>63</v>
      </c>
      <c r="B36" s="44" t="s">
        <v>76</v>
      </c>
      <c r="C36" s="44"/>
      <c r="D36" s="44"/>
      <c r="E36" s="44"/>
      <c r="F36" s="44"/>
      <c r="G36" s="44"/>
      <c r="H36" s="44"/>
      <c r="I36" s="44"/>
      <c r="J36" s="45"/>
    </row>
    <row r="37" spans="1:11" ht="22.5" customHeight="1" x14ac:dyDescent="0.25">
      <c r="A37" s="17" t="s">
        <v>58</v>
      </c>
      <c r="B37" s="46" t="s">
        <v>64</v>
      </c>
      <c r="C37" s="46"/>
      <c r="D37" s="46"/>
      <c r="E37" s="46"/>
      <c r="F37" s="46"/>
      <c r="G37" s="46"/>
      <c r="H37" s="46"/>
      <c r="I37" s="46"/>
      <c r="J37" s="47"/>
    </row>
    <row r="38" spans="1:11" ht="30" customHeight="1" x14ac:dyDescent="0.25">
      <c r="A38" s="17" t="s">
        <v>60</v>
      </c>
      <c r="B38" s="58" t="s">
        <v>65</v>
      </c>
      <c r="C38" s="58"/>
      <c r="D38" s="58"/>
      <c r="E38" s="58"/>
      <c r="F38" s="58"/>
      <c r="G38" s="58"/>
      <c r="H38" s="58"/>
      <c r="I38" s="58"/>
      <c r="J38" s="59"/>
    </row>
    <row r="39" spans="1:11" ht="85.5" customHeight="1" x14ac:dyDescent="0.25">
      <c r="A39" s="17" t="s">
        <v>62</v>
      </c>
      <c r="B39" s="58" t="s">
        <v>78</v>
      </c>
      <c r="C39" s="58"/>
      <c r="D39" s="58"/>
      <c r="E39" s="58"/>
      <c r="F39" s="58"/>
      <c r="G39" s="58"/>
      <c r="H39" s="58"/>
      <c r="I39" s="58"/>
      <c r="J39" s="59"/>
    </row>
    <row r="40" spans="1:11" ht="30" customHeight="1" x14ac:dyDescent="0.25">
      <c r="A40" s="17" t="s">
        <v>63</v>
      </c>
      <c r="B40" s="58" t="s">
        <v>77</v>
      </c>
      <c r="C40" s="58"/>
      <c r="D40" s="58"/>
      <c r="E40" s="58"/>
      <c r="F40" s="58"/>
      <c r="G40" s="58"/>
      <c r="H40" s="58"/>
      <c r="I40" s="58"/>
      <c r="J40" s="59"/>
    </row>
    <row r="41" spans="1:11" ht="15.75" x14ac:dyDescent="0.25">
      <c r="A41" s="54" t="s">
        <v>66</v>
      </c>
      <c r="B41" s="55"/>
      <c r="C41" s="55"/>
      <c r="D41" s="55"/>
      <c r="E41" s="55"/>
      <c r="F41" s="55"/>
      <c r="G41" s="55"/>
      <c r="H41" s="55"/>
      <c r="I41" s="55"/>
      <c r="J41" s="56"/>
    </row>
    <row r="42" spans="1:11" ht="15.75" x14ac:dyDescent="0.25">
      <c r="A42" s="101" t="s">
        <v>67</v>
      </c>
      <c r="B42" s="102"/>
      <c r="C42" s="102"/>
      <c r="D42" s="102"/>
      <c r="E42" s="102"/>
      <c r="F42" s="102"/>
      <c r="G42" s="102"/>
      <c r="H42" s="102"/>
      <c r="I42" s="102"/>
      <c r="J42" s="103"/>
      <c r="K42" s="1"/>
    </row>
    <row r="43" spans="1:11" ht="27.75" customHeight="1" x14ac:dyDescent="0.25">
      <c r="A43" s="104" t="s">
        <v>68</v>
      </c>
      <c r="B43" s="105"/>
      <c r="C43" s="105"/>
      <c r="D43" s="105"/>
      <c r="E43" s="105"/>
      <c r="F43" s="105"/>
      <c r="G43" s="105"/>
      <c r="H43" s="105"/>
      <c r="I43" s="105"/>
      <c r="J43" s="106"/>
    </row>
    <row r="44" spans="1:11" s="24" customFormat="1" ht="11.25" customHeight="1" x14ac:dyDescent="0.25">
      <c r="A44" s="38"/>
      <c r="B44" s="22"/>
      <c r="C44" s="22"/>
      <c r="D44" s="22"/>
      <c r="E44" s="22"/>
      <c r="F44" s="22"/>
      <c r="G44" s="22"/>
      <c r="H44" s="22"/>
      <c r="I44" s="22"/>
      <c r="J44" s="39"/>
      <c r="K44" s="23"/>
    </row>
    <row r="45" spans="1:11" s="24" customFormat="1" ht="17.25" customHeight="1" x14ac:dyDescent="0.25">
      <c r="A45" s="107" t="s">
        <v>69</v>
      </c>
      <c r="B45" s="108"/>
      <c r="C45" s="108"/>
      <c r="D45" s="108"/>
      <c r="E45" s="108"/>
      <c r="F45" s="108"/>
      <c r="G45" s="108"/>
      <c r="H45" s="108"/>
      <c r="I45" s="108"/>
      <c r="J45" s="109"/>
      <c r="K45" s="23"/>
    </row>
    <row r="46" spans="1:11" s="24" customFormat="1" ht="21" customHeight="1" x14ac:dyDescent="0.25">
      <c r="A46" s="40"/>
      <c r="B46" s="25"/>
      <c r="C46" s="25"/>
      <c r="D46" s="25"/>
      <c r="E46" s="25"/>
      <c r="F46" s="25"/>
      <c r="G46" s="25"/>
      <c r="H46" s="25"/>
      <c r="I46" s="25"/>
      <c r="J46" s="41"/>
      <c r="K46" s="23"/>
    </row>
    <row r="47" spans="1:11" s="24" customFormat="1" ht="21.75" hidden="1" customHeight="1" x14ac:dyDescent="0.25">
      <c r="A47" s="40"/>
      <c r="B47" s="25"/>
      <c r="C47" s="25"/>
      <c r="D47" s="25"/>
      <c r="E47" s="25"/>
      <c r="F47" s="25"/>
      <c r="G47" s="25"/>
      <c r="H47" s="25"/>
      <c r="I47" s="25"/>
      <c r="J47" s="41"/>
      <c r="K47" s="23"/>
    </row>
    <row r="48" spans="1:11" s="24" customFormat="1" x14ac:dyDescent="0.25">
      <c r="A48" s="42"/>
      <c r="B48" s="23"/>
      <c r="C48" s="23"/>
      <c r="D48" s="23"/>
      <c r="E48" s="23"/>
      <c r="F48" s="23"/>
      <c r="G48" s="23"/>
      <c r="H48" s="23"/>
      <c r="I48" s="23"/>
      <c r="J48" s="43"/>
      <c r="K48" s="23"/>
    </row>
    <row r="49" spans="1:11" s="24" customFormat="1" ht="14.25" customHeight="1" x14ac:dyDescent="0.35">
      <c r="A49" s="92" t="s">
        <v>70</v>
      </c>
      <c r="B49" s="93"/>
      <c r="C49" s="93"/>
      <c r="D49" s="93"/>
      <c r="E49" s="93"/>
      <c r="F49" s="93"/>
      <c r="G49" s="93"/>
      <c r="H49" s="93"/>
      <c r="I49" s="93"/>
      <c r="J49" s="94"/>
      <c r="K49" s="23"/>
    </row>
    <row r="50" spans="1:11" s="24" customFormat="1" ht="17.25" x14ac:dyDescent="0.35">
      <c r="A50" s="92" t="s">
        <v>71</v>
      </c>
      <c r="B50" s="93"/>
      <c r="C50" s="93"/>
      <c r="D50" s="93"/>
      <c r="E50" s="93"/>
      <c r="F50" s="93"/>
      <c r="G50" s="93"/>
      <c r="H50" s="93"/>
      <c r="I50" s="93"/>
      <c r="J50" s="94"/>
      <c r="K50" s="23"/>
    </row>
    <row r="51" spans="1:11" s="24" customFormat="1" ht="17.25" x14ac:dyDescent="0.35">
      <c r="A51" s="95" t="s">
        <v>72</v>
      </c>
      <c r="B51" s="96"/>
      <c r="C51" s="96"/>
      <c r="D51" s="96"/>
      <c r="E51" s="96"/>
      <c r="F51" s="96"/>
      <c r="G51" s="96"/>
      <c r="H51" s="96"/>
      <c r="I51" s="96"/>
      <c r="J51" s="97"/>
      <c r="K51" s="23"/>
    </row>
    <row r="52" spans="1:11" s="24" customFormat="1" ht="17.25" x14ac:dyDescent="0.35">
      <c r="A52" s="98" t="s">
        <v>73</v>
      </c>
      <c r="B52" s="99"/>
      <c r="C52" s="99"/>
      <c r="D52" s="99"/>
      <c r="E52" s="99"/>
      <c r="F52" s="99"/>
      <c r="G52" s="99"/>
      <c r="H52" s="99"/>
      <c r="I52" s="99"/>
      <c r="J52" s="100"/>
      <c r="K52" s="23"/>
    </row>
    <row r="53" spans="1:11" s="24" customFormat="1" x14ac:dyDescent="0.25">
      <c r="A53" s="23"/>
      <c r="B53" s="23"/>
      <c r="C53" s="23"/>
      <c r="D53" s="23"/>
      <c r="E53" s="23"/>
      <c r="F53" s="23"/>
      <c r="G53" s="23"/>
      <c r="H53" s="23"/>
      <c r="I53" s="23"/>
      <c r="J53" s="23"/>
      <c r="K53" s="23"/>
    </row>
    <row r="54" spans="1:11" s="24" customFormat="1" x14ac:dyDescent="0.25">
      <c r="A54" s="23"/>
      <c r="B54" s="23"/>
      <c r="C54" s="23"/>
      <c r="D54" s="23"/>
      <c r="E54" s="23"/>
      <c r="F54" s="23"/>
      <c r="G54" s="23"/>
      <c r="H54" s="23"/>
      <c r="I54" s="23"/>
      <c r="J54" s="23"/>
      <c r="K54" s="23"/>
    </row>
    <row r="55" spans="1:11" s="24" customFormat="1" x14ac:dyDescent="0.25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</row>
    <row r="56" spans="1:11" s="24" customFormat="1" x14ac:dyDescent="0.25">
      <c r="A56" s="23"/>
      <c r="B56" s="23"/>
      <c r="C56" s="23"/>
      <c r="D56" s="23"/>
      <c r="E56" s="23"/>
      <c r="F56" s="23"/>
      <c r="G56" s="23"/>
      <c r="H56" s="23"/>
      <c r="I56" s="23"/>
      <c r="J56" s="23"/>
      <c r="K56" s="23"/>
    </row>
    <row r="57" spans="1:11" s="24" customFormat="1" x14ac:dyDescent="0.25">
      <c r="A57" s="23"/>
      <c r="B57" s="23"/>
      <c r="C57" s="23"/>
      <c r="D57" s="23"/>
      <c r="E57" s="23"/>
      <c r="F57" s="23"/>
      <c r="G57" s="23"/>
      <c r="H57" s="23"/>
      <c r="I57" s="23"/>
      <c r="J57" s="23"/>
      <c r="K57" s="23"/>
    </row>
    <row r="58" spans="1:11" s="24" customFormat="1" x14ac:dyDescent="0.25">
      <c r="A58" s="23"/>
      <c r="B58" s="23"/>
      <c r="C58" s="23"/>
      <c r="D58" s="23"/>
      <c r="E58" s="23"/>
      <c r="F58" s="23"/>
      <c r="G58" s="23"/>
      <c r="H58" s="23"/>
      <c r="I58" s="23"/>
      <c r="J58" s="23"/>
      <c r="K58" s="23"/>
    </row>
  </sheetData>
  <mergeCells count="56">
    <mergeCell ref="A45:J45"/>
    <mergeCell ref="A49:J49"/>
    <mergeCell ref="A50:J50"/>
    <mergeCell ref="A51:J51"/>
    <mergeCell ref="A52:J52"/>
    <mergeCell ref="A43:J43"/>
    <mergeCell ref="A32:J32"/>
    <mergeCell ref="B33:J33"/>
    <mergeCell ref="B34:J34"/>
    <mergeCell ref="B35:J35"/>
    <mergeCell ref="B36:J36"/>
    <mergeCell ref="B37:J37"/>
    <mergeCell ref="B38:J38"/>
    <mergeCell ref="B39:J39"/>
    <mergeCell ref="B40:J40"/>
    <mergeCell ref="A41:J41"/>
    <mergeCell ref="A42:J42"/>
    <mergeCell ref="A31:J31"/>
    <mergeCell ref="A23:J23"/>
    <mergeCell ref="A24:B24"/>
    <mergeCell ref="C24:E24"/>
    <mergeCell ref="F24:H24"/>
    <mergeCell ref="I24:J24"/>
    <mergeCell ref="A25:B25"/>
    <mergeCell ref="C25:E25"/>
    <mergeCell ref="F25:H25"/>
    <mergeCell ref="I25:J25"/>
    <mergeCell ref="A26:J26"/>
    <mergeCell ref="C27:D27"/>
    <mergeCell ref="E27:F27"/>
    <mergeCell ref="G27:H27"/>
    <mergeCell ref="I27:J27"/>
    <mergeCell ref="A22:J22"/>
    <mergeCell ref="B11:J11"/>
    <mergeCell ref="B12:J12"/>
    <mergeCell ref="A13:J13"/>
    <mergeCell ref="C14:J14"/>
    <mergeCell ref="C15:J15"/>
    <mergeCell ref="C16:J16"/>
    <mergeCell ref="A17:J17"/>
    <mergeCell ref="B18:J18"/>
    <mergeCell ref="B19:J19"/>
    <mergeCell ref="B20:J20"/>
    <mergeCell ref="B21:J21"/>
    <mergeCell ref="B10:J10"/>
    <mergeCell ref="B1:J1"/>
    <mergeCell ref="B2:C2"/>
    <mergeCell ref="D2:H2"/>
    <mergeCell ref="B3:C3"/>
    <mergeCell ref="D3:H3"/>
    <mergeCell ref="A4:J4"/>
    <mergeCell ref="A5:J5"/>
    <mergeCell ref="A6:J6"/>
    <mergeCell ref="A7:J7"/>
    <mergeCell ref="B8:J8"/>
    <mergeCell ref="B9:J9"/>
  </mergeCells>
  <dataValidations count="16">
    <dataValidation allowBlank="1" sqref="A8" xr:uid="{35EF084B-FE39-4DC8-8CCF-2F7B3768F3C0}"/>
    <dataValidation allowBlank="1" showInputMessage="1" prompt="Nombre del capítulo" sqref="B8:J10" xr:uid="{EC2D95A9-1D21-4B1A-BC91-B89CA6AC45FB}"/>
    <dataValidation allowBlank="1" showInputMessage="1" showErrorMessage="1" prompt="¿A quién va dirigido el programa?, ¿qué característica tiene esta población que requiere ser beneficiada?" sqref="B20:J20" xr:uid="{D016E616-ADDA-4F98-B7A5-4F675BB61C04}"/>
    <dataValidation allowBlank="1" showInputMessage="1" showErrorMessage="1" prompt="Nombre del producto" sqref="B33:J33 B37:J37" xr:uid="{367D579E-8213-41AE-AE5F-FA277E7EBC59}"/>
    <dataValidation allowBlank="1" showInputMessage="1" showErrorMessage="1" prompt="¿En qué consiste el producto? su objetivo" sqref="B34:J34 B38:J38" xr:uid="{58950299-4C15-4397-9103-0A5E6D36ED6B}"/>
    <dataValidation allowBlank="1" showInputMessage="1" showErrorMessage="1" prompt="1. Describir lo plasmado en el presupuesto_x000a_2. Describir lo alcanzado en términos financieros y de producción " sqref="B35:J35" xr:uid="{B59AB8EB-EBA7-4787-92C4-F2F5D5156025}"/>
    <dataValidation allowBlank="1" showInputMessage="1" showErrorMessage="1" prompt="De existir desvío, explicar razones." sqref="B40:J40 B36:J36 B39" xr:uid="{3EE31DFB-454E-49F2-A632-30F3DBDECC87}"/>
    <dataValidation allowBlank="1" showInputMessage="1" showErrorMessage="1" prompt="Oportunidades de mejora identificadas" sqref="A43:J44" xr:uid="{3E60A1C5-2EDF-481C-B871-71038687FA50}"/>
    <dataValidation allowBlank="1" showInputMessage="1" showErrorMessage="1" prompt="Presupuesto del programa" sqref="A25:C25 F25" xr:uid="{11CED6F0-2604-4F2A-ADCF-CA2913502FD0}"/>
    <dataValidation allowBlank="1" showInputMessage="1" showErrorMessage="1" prompt="¿En qué consiste el programa?" sqref="B19:J19" xr:uid="{2239C0BB-A640-4953-866A-8AFBCE5B3ACD}"/>
    <dataValidation allowBlank="1" showInputMessage="1" showErrorMessage="1" prompt="Nombre de cada producto" sqref="A28:A30" xr:uid="{D4B8C0ED-C81D-4BEF-9058-52F269D55C2E}"/>
    <dataValidation allowBlank="1" showInputMessage="1" showErrorMessage="1" prompt="Nombre del indicador" sqref="B28:B30" xr:uid="{A9C65D37-CD06-4BAB-8513-78845ABD13E3}"/>
    <dataValidation allowBlank="1" showInputMessage="1" showErrorMessage="1" prompt="Meta anual del indicador" sqref="C28:C30 E28" xr:uid="{AA25792F-0A50-434C-8371-945A2ADE5FA9}"/>
    <dataValidation allowBlank="1" showInputMessage="1" showErrorMessage="1" prompt="Monto presupuestado para el producto" sqref="D28:D30 E29:F30 F28" xr:uid="{46CAD1BD-7CC9-4925-8890-4CA2F8CA78AB}"/>
    <dataValidation allowBlank="1" showInputMessage="1" showErrorMessage="1" prompt="Meta alcanzada en el trimestre" sqref="G28:G30" xr:uid="{CEF23409-15FA-48A5-8A32-2CFE1E6CE4CA}"/>
    <dataValidation allowBlank="1" showInputMessage="1" showErrorMessage="1" prompt="Monto ejecutado en el trimestre" sqref="H28:H30" xr:uid="{E167CE0D-E8BA-48CE-9F14-794920FF1A67}"/>
  </dataValidations>
  <pageMargins left="1.1023622047244095" right="0.31496062992125984" top="0.74803149606299213" bottom="0.15748031496062992" header="0.31496062992125984" footer="0.31496062992125984"/>
  <pageSetup scale="55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af3ffa-373d-438c-95a9-0d121ffd0561">
      <Terms xmlns="http://schemas.microsoft.com/office/infopath/2007/PartnerControls"/>
    </lcf76f155ced4ddcb4097134ff3c332f>
    <TaxCatchAll xmlns="e8aac882-6a09-450d-b22e-4c84c95a6680" xsi:nil="true"/>
    <SharedWithUsers xmlns="e8aac882-6a09-450d-b22e-4c84c95a6680">
      <UserInfo>
        <DisplayName>Juan Omar Pilar</DisplayName>
        <AccountId>249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F9CE1B7778FCD47A11F05068CD07598" ma:contentTypeVersion="17" ma:contentTypeDescription="Crear nuevo documento." ma:contentTypeScope="" ma:versionID="8bbe0ab0849b35654cf849ef33b0925e">
  <xsd:schema xmlns:xsd="http://www.w3.org/2001/XMLSchema" xmlns:xs="http://www.w3.org/2001/XMLSchema" xmlns:p="http://schemas.microsoft.com/office/2006/metadata/properties" xmlns:ns2="f5af3ffa-373d-438c-95a9-0d121ffd0561" xmlns:ns3="e8aac882-6a09-450d-b22e-4c84c95a6680" targetNamespace="http://schemas.microsoft.com/office/2006/metadata/properties" ma:root="true" ma:fieldsID="1bd9226ed7f59c7b7f3a8e8bc5036fea" ns2:_="" ns3:_="">
    <xsd:import namespace="f5af3ffa-373d-438c-95a9-0d121ffd0561"/>
    <xsd:import namespace="e8aac882-6a09-450d-b22e-4c84c95a66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f3ffa-373d-438c-95a9-0d121ffd05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44e3c4af-e562-4eab-9a65-754e008ae80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aac882-6a09-450d-b22e-4c84c95a66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bf7c003-a48f-4e94-a054-0cf6225be312}" ma:internalName="TaxCatchAll" ma:showField="CatchAllData" ma:web="e8aac882-6a09-450d-b22e-4c84c95a66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168B5-A8B3-47CB-9C93-22A0E079BBC5}">
  <ds:schemaRefs>
    <ds:schemaRef ds:uri="http://schemas.microsoft.com/office/2006/metadata/properties"/>
    <ds:schemaRef ds:uri="http://schemas.microsoft.com/office/infopath/2007/PartnerControls"/>
    <ds:schemaRef ds:uri="f5af3ffa-373d-438c-95a9-0d121ffd0561"/>
    <ds:schemaRef ds:uri="e8aac882-6a09-450d-b22e-4c84c95a6680"/>
  </ds:schemaRefs>
</ds:datastoreItem>
</file>

<file path=customXml/itemProps2.xml><?xml version="1.0" encoding="utf-8"?>
<ds:datastoreItem xmlns:ds="http://schemas.openxmlformats.org/officeDocument/2006/customXml" ds:itemID="{A278A4AA-7A02-4AD2-92A2-98082A5115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f3ffa-373d-438c-95a9-0d121ffd0561"/>
    <ds:schemaRef ds:uri="e8aac882-6a09-450d-b22e-4c84c95a66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4F31672-CEC5-4E0F-BB60-A5348D1FA60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julio-septiembre 2023</vt:lpstr>
      <vt:lpstr>Hoja1 (2)</vt:lpstr>
      <vt:lpstr>'Hoja1 (2)'!Print_Area</vt:lpstr>
      <vt:lpstr>'julio-septiembre 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Nicole Espaillat A.</dc:creator>
  <cp:keywords/>
  <dc:description/>
  <cp:lastModifiedBy>Yonuery De La Cruz Espinosa</cp:lastModifiedBy>
  <cp:revision/>
  <cp:lastPrinted>2023-07-11T20:13:18Z</cp:lastPrinted>
  <dcterms:created xsi:type="dcterms:W3CDTF">2021-03-22T15:50:10Z</dcterms:created>
  <dcterms:modified xsi:type="dcterms:W3CDTF">2023-10-16T19:31:16Z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0x010100DF9CE1B7778FCD47A11F05068CD07598</vt:lpwstr>
  </property>
  <property fmtid="{D5CDD505-2E9C-101B-9397-08002B2CF9AE}" pid="3" name="MediaServiceImageTags">
    <vt:lpwstr/>
  </property>
</Properties>
</file>