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juan_garcia_mived_gob_do/Documents/Desktop/"/>
    </mc:Choice>
  </mc:AlternateContent>
  <xr:revisionPtr revIDLastSave="114" documentId="8_{539D7FE2-DDA2-42BC-B889-17F942A0B52A}" xr6:coauthVersionLast="47" xr6:coauthVersionMax="47" xr10:uidLastSave="{95E72635-D111-48A7-8767-B1F7AC571B42}"/>
  <bookViews>
    <workbookView xWindow="28680" yWindow="-120" windowWidth="29040" windowHeight="15840" xr2:uid="{4338FEAE-DB8E-4C02-BE6D-DDC1311F061E}"/>
  </bookViews>
  <sheets>
    <sheet name="Hoja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F25" i="1"/>
  <c r="A25" i="1"/>
  <c r="I25" i="1" l="1"/>
  <c r="J30" i="1" l="1"/>
  <c r="I30" i="1"/>
  <c r="J29" i="1"/>
  <c r="I29" i="1"/>
  <c r="C16" i="1"/>
  <c r="C15" i="1"/>
  <c r="C14" i="1"/>
</calcChain>
</file>

<file path=xl/sharedStrings.xml><?xml version="1.0" encoding="utf-8"?>
<sst xmlns="http://schemas.openxmlformats.org/spreadsheetml/2006/main" count="83" uniqueCount="79">
  <si>
    <t>Informe de Evaluación Trimestral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</si>
  <si>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</si>
  <si>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</si>
  <si>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</si>
  <si>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</si>
  <si>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</si>
  <si>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</si>
  <si>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</si>
  <si>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</si>
  <si>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0223 MINISTERIO DE LA VIVIENDA HABITA Y EDIFICACIONES</t>
  </si>
  <si>
    <t>Subcapítulo</t>
  </si>
  <si>
    <t>01 MINISTERIO DE LA VIVIENDA HABITA Y EDIFICACIONES</t>
  </si>
  <si>
    <t>Unidad Ejecutora</t>
  </si>
  <si>
    <t>0001 VICEMINISTERIO DE VIVIENDA Y HABITAT</t>
  </si>
  <si>
    <t>Misión</t>
  </si>
  <si>
    <t>Somos una institución joven altamente capacitada, que establece procesos transparentes y eficientes. Líder en la ejecución, fiscalización y excelencia en el servicio público. Respondiendo a las necesidades de viviendas y edificaciones de los ciudadanos. Comprometidos en desarrollar y elevar la calidad de vida de los dominicanos, a través de la transformación de las edificaciones a nivel nacional como garantía de un mejor futuro.</t>
  </si>
  <si>
    <t>Visión</t>
  </si>
  <si>
    <t>Generar un impacto social sostenido, que mejore la calidad de vida de las familias dominicanas y de toda la nación, mediante el diseño y ejecución de la política de vivienda y edificaciones. Comprometidos en integrar a los sectores públicos y privados, en un marco de transparencia que asegure las mejores prácticas globales mediante el uso de la ciencia, la tecnología y la preservación del medio ambiente, garantizando la obtención de resultados y el uso eficiente de los recursos públicos.</t>
  </si>
  <si>
    <t>II. Contribución a la Estrategia Nacional de Desarrollo</t>
  </si>
  <si>
    <t>Eje estratégico:</t>
  </si>
  <si>
    <t>Objetivo general:</t>
  </si>
  <si>
    <t>Objetivo(s) específico(s):</t>
  </si>
  <si>
    <t>4.2.1</t>
  </si>
  <si>
    <t>III. Información del Programa</t>
  </si>
  <si>
    <t>Nombre:</t>
  </si>
  <si>
    <t>11 DESARROLLO DE LA VIVIENDA Y HABITAT</t>
  </si>
  <si>
    <t>Descripción:</t>
  </si>
  <si>
    <t>Desarrollo de la Vivienda y Habitat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</si>
  <si>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</si>
  <si>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Familias en condiciones de pobreza y vulnerabilidad.</t>
  </si>
  <si>
    <t>Resultado Asociado:</t>
  </si>
  <si>
    <t>Reducida la Vulnerabilidad de 13,507 familias en condiciones de pobreza para el año 2022, a través del desarrollo y mejoramiento habitacional.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</si>
  <si>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</si>
  <si>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</si>
  <si>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</si>
  <si>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</si>
  <si>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</si>
  <si>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</si>
  <si>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</si>
  <si>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</si>
  <si>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</si>
  <si>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</si>
  <si>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</si>
  <si>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</si>
  <si>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</si>
  <si>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</si>
  <si>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</si>
  <si>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</si>
  <si>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</si>
  <si>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</si>
  <si>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</si>
  <si>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</si>
  <si>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</si>
  <si>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O2/6762-Familias vulnerables reciben asistencia y mejoramiento habitacional</t>
  </si>
  <si>
    <t>Cantidad Viviendas asistidas</t>
  </si>
  <si>
    <t>03/6763-Familias acceden a viviendas sociales</t>
  </si>
  <si>
    <t>Cantidad Viviendas construidas</t>
  </si>
  <si>
    <t>V. Análisis de los Logros y Desviaciones</t>
  </si>
  <si>
    <t>V.I - Información de Logros y Desviaciones por Producto</t>
  </si>
  <si>
    <t xml:space="preserve">Producto: </t>
  </si>
  <si>
    <t>02- Familias vulnerables reciben asistencias y mejoramiento habitacional</t>
  </si>
  <si>
    <t xml:space="preserve">Descripción del producto: </t>
  </si>
  <si>
    <t>Es el proceso mediante el cual las familias vulnerables reciben asistencia para el mejoramiento y/o reconstrucción de sus vivienda.</t>
  </si>
  <si>
    <t>Logros alcanzados:</t>
  </si>
  <si>
    <t xml:space="preserve">Durante el período julio-septiembre 2022 fue ejecutada la suma de RD$750,445403.78 representando un avance físico  de un 65.80% y un avance  financiero igual a 11,543.86 %. Este avance financiero reflejado se debe a que el monto cargado a este producto fue menor que el monto real. El monto real presupuestado debio ser RD$3,854,570,524, lo que en realidad reflejaria un avance financiero de 19.47% </t>
  </si>
  <si>
    <t>Causas y justificación del desvío:</t>
  </si>
  <si>
    <t xml:space="preserve">El desvío en el avance financiero reflejado se debe a que el monto cargado a este producto fue menor que el monto real presupuestado. El monto real presupuestado debio ser RD$3,854,570,524, lo que en realidad reflejaría un avance financiero de 19.47% </t>
  </si>
  <si>
    <t>03-  Familias acceden a viviendas sociales.</t>
  </si>
  <si>
    <t>Es el proceso mediante el cual las familias vulnerables acceden a viviendas sociales.</t>
  </si>
  <si>
    <t xml:space="preserve"> Durante el periodo julio-septiembre 2022  fue ejecutada la suma de RD$ 599,498,280.98 representando un avance físico  de un 30.66% y un ance  financiero de 9.05%, según información cargada.</t>
  </si>
  <si>
    <t xml:space="preserve">Para este producto el monto real presupuestado debió ser RD$2,777,467,020 lo que en realidad reflejaría un avance financiero de 21.58% 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</si>
  <si>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</si>
  <si>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</si>
  <si>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</si>
  <si>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</si>
  <si>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_________________________________________________</t>
  </si>
  <si>
    <t>ING. HENRY A. GONZÁLEZ</t>
  </si>
  <si>
    <t xml:space="preserve">DIRECTOR PLANIFICACIÓN Y DESARROLLO </t>
  </si>
  <si>
    <t>MINISTERIO DE VIVIENDA Y EDIFICACIONES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</si>
</sst>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Gill Sans MT"/>
      <family val="2"/>
    </font>
    <font>
      <sz val="11"/>
      <name val="Gill Sans MT"/>
      <family val="2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165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39" xfId="0" applyFont="1" applyBorder="1" applyAlignment="1" applyProtection="1">
      <alignment vertical="center" wrapText="1"/>
      <protection locked="0"/>
    </xf>
    <xf numFmtId="0" fontId="22" fillId="9" borderId="0" xfId="0" applyFont="1" applyFill="1" applyAlignment="1" applyProtection="1">
      <alignment horizontal="left" vertical="center" wrapText="1"/>
      <protection locked="0"/>
    </xf>
    <xf numFmtId="0" fontId="11" fillId="9" borderId="0" xfId="0" applyFont="1" applyFill="1" applyProtection="1">
      <protection locked="0"/>
    </xf>
    <xf numFmtId="0" fontId="0" fillId="9" borderId="0" xfId="0" applyFill="1"/>
    <xf numFmtId="0" fontId="19" fillId="9" borderId="0" xfId="0" applyFont="1" applyFill="1" applyAlignment="1">
      <alignment horizontal="left" vertical="center" wrapText="1"/>
    </xf>
    <xf numFmtId="0" fontId="9" fillId="0" borderId="17" xfId="0" applyFont="1" applyFill="1" applyBorder="1" applyAlignment="1">
      <alignment vertical="center"/>
    </xf>
    <xf numFmtId="0" fontId="17" fillId="0" borderId="28" xfId="0" applyFont="1" applyFill="1" applyBorder="1" applyAlignment="1" applyProtection="1">
      <alignment vertical="top" wrapText="1"/>
      <protection locked="0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left" vertical="center" wrapText="1"/>
      <protection locked="0"/>
    </xf>
    <xf numFmtId="0" fontId="22" fillId="0" borderId="21" xfId="0" applyFont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8" xfId="0" applyFont="1" applyBorder="1" applyAlignment="1" applyProtection="1">
      <alignment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22" fillId="0" borderId="40" xfId="0" applyFont="1" applyBorder="1" applyAlignment="1" applyProtection="1">
      <alignment vertical="center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9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2" fillId="6" borderId="22" xfId="0" applyFont="1" applyFill="1" applyBorder="1" applyAlignment="1">
      <alignment horizontal="center" vertical="center" wrapText="1"/>
    </xf>
    <xf numFmtId="0" fontId="24" fillId="9" borderId="0" xfId="0" applyFont="1" applyFill="1" applyAlignment="1">
      <alignment horizontal="center" wrapText="1"/>
    </xf>
    <xf numFmtId="0" fontId="25" fillId="9" borderId="0" xfId="0" applyFont="1" applyFill="1" applyAlignment="1">
      <alignment horizontal="center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10" borderId="35" xfId="0" applyFont="1" applyFill="1" applyBorder="1" applyAlignment="1" applyProtection="1">
      <alignment horizontal="left" vertical="center" wrapText="1"/>
      <protection locked="0"/>
    </xf>
    <xf numFmtId="0" fontId="22" fillId="10" borderId="36" xfId="0" applyFont="1" applyFill="1" applyBorder="1" applyAlignment="1" applyProtection="1">
      <alignment horizontal="left" vertical="center" wrapText="1"/>
      <protection locked="0"/>
    </xf>
    <xf numFmtId="0" fontId="22" fillId="10" borderId="37" xfId="0" applyFont="1" applyFill="1" applyBorder="1" applyAlignment="1" applyProtection="1">
      <alignment horizontal="left" vertical="center" wrapText="1"/>
      <protection locked="0"/>
    </xf>
    <xf numFmtId="0" fontId="19" fillId="9" borderId="0" xfId="0" applyFont="1" applyFill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58"/>
  <sheetViews>
    <sheetView tabSelected="1" zoomScale="85" zoomScaleNormal="85" workbookViewId="0">
      <selection activeCell="B1" sqref="B1:J1"/>
    </sheetView>
  </sheetViews>
  <sheetFormatPr defaultColWidth="11.453125" defaultRowHeight="14.5" x14ac:dyDescent="0.35"/>
  <cols>
    <col min="1" max="1" width="23" style="6" customWidth="1"/>
    <col min="2" max="3" width="12.7265625" style="6" customWidth="1"/>
    <col min="4" max="4" width="14.81640625" style="6" customWidth="1"/>
    <col min="5" max="5" width="12.7265625" style="6" customWidth="1"/>
    <col min="6" max="6" width="15.7265625" style="6" customWidth="1"/>
    <col min="7" max="7" width="12.7265625" style="6" customWidth="1"/>
    <col min="8" max="8" width="14.7265625" style="6" customWidth="1"/>
    <col min="9" max="10" width="12.7265625" style="6" customWidth="1"/>
    <col min="11" max="11" width="11.453125" style="6"/>
  </cols>
  <sheetData>
    <row r="1" spans="1:11" ht="21.5" thickBot="1" x14ac:dyDescent="0.4">
      <c r="A1" s="24"/>
      <c r="B1" s="54" t="s">
        <v>0</v>
      </c>
      <c r="C1" s="55"/>
      <c r="D1" s="55"/>
      <c r="E1" s="55"/>
      <c r="F1" s="55"/>
      <c r="G1" s="55"/>
      <c r="H1" s="55"/>
      <c r="I1" s="55"/>
      <c r="J1" s="56"/>
      <c r="K1" s="1"/>
    </row>
    <row r="2" spans="1:11" ht="27" customHeight="1" thickBot="1" x14ac:dyDescent="0.4">
      <c r="A2" s="25"/>
      <c r="B2" s="57" t="s">
        <v>1</v>
      </c>
      <c r="C2" s="58"/>
      <c r="D2" s="57" t="s">
        <v>2</v>
      </c>
      <c r="E2" s="58"/>
      <c r="F2" s="58"/>
      <c r="G2" s="58"/>
      <c r="H2" s="59"/>
      <c r="I2" s="2" t="s">
        <v>3</v>
      </c>
      <c r="J2" s="3" t="s">
        <v>4</v>
      </c>
      <c r="K2" s="1"/>
    </row>
    <row r="3" spans="1:11" ht="21.5" thickBot="1" x14ac:dyDescent="0.4">
      <c r="A3" s="26"/>
      <c r="B3" s="60" t="s">
        <v>5</v>
      </c>
      <c r="C3" s="61"/>
      <c r="D3" s="60"/>
      <c r="E3" s="61"/>
      <c r="F3" s="61"/>
      <c r="G3" s="61"/>
      <c r="H3" s="62"/>
      <c r="I3" s="29"/>
      <c r="J3" s="30"/>
      <c r="K3" s="1"/>
    </row>
    <row r="4" spans="1:11" x14ac:dyDescent="0.35">
      <c r="A4" s="63"/>
      <c r="B4" s="64"/>
      <c r="C4" s="64"/>
      <c r="D4" s="65"/>
      <c r="E4" s="65"/>
      <c r="F4" s="65"/>
      <c r="G4" s="65"/>
      <c r="H4" s="65"/>
      <c r="I4" s="64"/>
      <c r="J4" s="66"/>
      <c r="K4" s="1"/>
    </row>
    <row r="5" spans="1:11" ht="3" customHeight="1" x14ac:dyDescent="0.35">
      <c r="A5" s="48"/>
      <c r="B5" s="49"/>
      <c r="C5" s="49"/>
      <c r="D5" s="49"/>
      <c r="E5" s="49"/>
      <c r="F5" s="49"/>
      <c r="G5" s="49"/>
      <c r="H5" s="49"/>
      <c r="I5" s="49"/>
      <c r="J5" s="50"/>
      <c r="K5" s="1"/>
    </row>
    <row r="6" spans="1:11" ht="15.5" x14ac:dyDescent="0.35">
      <c r="A6" s="44" t="s">
        <v>6</v>
      </c>
      <c r="B6" s="45"/>
      <c r="C6" s="45"/>
      <c r="D6" s="45"/>
      <c r="E6" s="45"/>
      <c r="F6" s="45"/>
      <c r="G6" s="45"/>
      <c r="H6" s="45"/>
      <c r="I6" s="45"/>
      <c r="J6" s="46"/>
      <c r="K6" s="1"/>
    </row>
    <row r="7" spans="1:11" ht="15.5" x14ac:dyDescent="0.35">
      <c r="A7" s="51" t="s">
        <v>7</v>
      </c>
      <c r="B7" s="52"/>
      <c r="C7" s="52"/>
      <c r="D7" s="52"/>
      <c r="E7" s="52"/>
      <c r="F7" s="52"/>
      <c r="G7" s="52"/>
      <c r="H7" s="52"/>
      <c r="I7" s="52"/>
      <c r="J7" s="53"/>
      <c r="K7" s="1"/>
    </row>
    <row r="8" spans="1:11" x14ac:dyDescent="0.35">
      <c r="A8" s="4" t="s">
        <v>8</v>
      </c>
      <c r="B8" s="38" t="s">
        <v>9</v>
      </c>
      <c r="C8" s="39"/>
      <c r="D8" s="39"/>
      <c r="E8" s="39"/>
      <c r="F8" s="39"/>
      <c r="G8" s="39"/>
      <c r="H8" s="39"/>
      <c r="I8" s="39"/>
      <c r="J8" s="40"/>
      <c r="K8" s="1"/>
    </row>
    <row r="9" spans="1:11" ht="15" customHeight="1" x14ac:dyDescent="0.35">
      <c r="A9" s="27" t="s">
        <v>10</v>
      </c>
      <c r="B9" s="38" t="s">
        <v>11</v>
      </c>
      <c r="C9" s="39"/>
      <c r="D9" s="39"/>
      <c r="E9" s="39"/>
      <c r="F9" s="39"/>
      <c r="G9" s="39"/>
      <c r="H9" s="39"/>
      <c r="I9" s="39"/>
      <c r="J9" s="40"/>
      <c r="K9" s="1"/>
    </row>
    <row r="10" spans="1:11" x14ac:dyDescent="0.35">
      <c r="A10" s="27" t="s">
        <v>12</v>
      </c>
      <c r="B10" s="38" t="s">
        <v>13</v>
      </c>
      <c r="C10" s="39"/>
      <c r="D10" s="39"/>
      <c r="E10" s="39"/>
      <c r="F10" s="39"/>
      <c r="G10" s="39"/>
      <c r="H10" s="39"/>
      <c r="I10" s="39"/>
      <c r="J10" s="40"/>
      <c r="K10" s="1"/>
    </row>
    <row r="11" spans="1:11" ht="63.75" customHeight="1" x14ac:dyDescent="0.35">
      <c r="A11" s="4" t="s">
        <v>14</v>
      </c>
      <c r="B11" s="41" t="s">
        <v>15</v>
      </c>
      <c r="C11" s="42"/>
      <c r="D11" s="42"/>
      <c r="E11" s="42"/>
      <c r="F11" s="42"/>
      <c r="G11" s="42"/>
      <c r="H11" s="42"/>
      <c r="I11" s="42"/>
      <c r="J11" s="43"/>
    </row>
    <row r="12" spans="1:11" ht="68.25" customHeight="1" x14ac:dyDescent="0.35">
      <c r="A12" s="4" t="s">
        <v>16</v>
      </c>
      <c r="B12" s="41" t="s">
        <v>17</v>
      </c>
      <c r="C12" s="42"/>
      <c r="D12" s="42"/>
      <c r="E12" s="42"/>
      <c r="F12" s="42"/>
      <c r="G12" s="42"/>
      <c r="H12" s="42"/>
      <c r="I12" s="42"/>
      <c r="J12" s="43"/>
    </row>
    <row r="13" spans="1:11" ht="15.5" x14ac:dyDescent="0.35">
      <c r="A13" s="44" t="s">
        <v>18</v>
      </c>
      <c r="B13" s="45"/>
      <c r="C13" s="45"/>
      <c r="D13" s="45"/>
      <c r="E13" s="45"/>
      <c r="F13" s="45"/>
      <c r="G13" s="45"/>
      <c r="H13" s="45"/>
      <c r="I13" s="45"/>
      <c r="J13" s="46"/>
    </row>
    <row r="14" spans="1:11" ht="27.75" customHeight="1" x14ac:dyDescent="0.35">
      <c r="A14" s="36" t="s">
        <v>19</v>
      </c>
      <c r="B14" s="28">
        <v>4</v>
      </c>
      <c r="C14" s="47" t="str">
        <f>IFERROR(VLOOKUP(B14,'[1]Validacion datos'!A2:B5,2,FALSE),"")</f>
        <v>DESARROLLO SOSTENIBLE</v>
      </c>
      <c r="D14" s="47"/>
      <c r="E14" s="47"/>
      <c r="F14" s="47"/>
      <c r="G14" s="47"/>
      <c r="H14" s="47"/>
      <c r="I14" s="47"/>
      <c r="J14" s="47"/>
    </row>
    <row r="15" spans="1:11" ht="26.25" customHeight="1" x14ac:dyDescent="0.35">
      <c r="A15" s="36" t="s">
        <v>20</v>
      </c>
      <c r="B15" s="7">
        <v>4.2</v>
      </c>
      <c r="C15" s="47" t="str">
        <f>IFERROR(VLOOKUP(B15,'[1]Validacion datos'!A8:B26,2,FALSE),"")</f>
        <v>Eficaz gestión de riesgos para minimizar pérdidas humanas, económicas y ambientales.</v>
      </c>
      <c r="D15" s="47"/>
      <c r="E15" s="47"/>
      <c r="F15" s="47"/>
      <c r="G15" s="47"/>
      <c r="H15" s="47"/>
      <c r="I15" s="47"/>
      <c r="J15" s="47"/>
    </row>
    <row r="16" spans="1:11" ht="33" customHeight="1" x14ac:dyDescent="0.35">
      <c r="A16" s="36" t="s">
        <v>21</v>
      </c>
      <c r="B16" s="8" t="s">
        <v>22</v>
      </c>
      <c r="C16" s="91" t="str">
        <f>IFERROR(VLOOKUP(B16,'[1]Validacion datos'!D8:E64,2,FALSE),"")</f>
        <v>Desarrollar un eficaz sistema nacional de gestión integral de riesgos, con activa participación de las comunidades y gobiernos locales, que minimice los daños y posibilite la recuperación rápida y sostenible de las áreas y poblaciones afectadas</v>
      </c>
      <c r="D16" s="91"/>
      <c r="E16" s="91"/>
      <c r="F16" s="91"/>
      <c r="G16" s="91"/>
      <c r="H16" s="91"/>
      <c r="I16" s="91"/>
      <c r="J16" s="91"/>
    </row>
    <row r="17" spans="1:11" ht="15.5" x14ac:dyDescent="0.35">
      <c r="A17" s="44" t="s">
        <v>23</v>
      </c>
      <c r="B17" s="45"/>
      <c r="C17" s="45"/>
      <c r="D17" s="45"/>
      <c r="E17" s="45"/>
      <c r="F17" s="45"/>
      <c r="G17" s="45"/>
      <c r="H17" s="45"/>
      <c r="I17" s="45"/>
      <c r="J17" s="46"/>
    </row>
    <row r="18" spans="1:11" ht="29.25" customHeight="1" x14ac:dyDescent="0.35">
      <c r="A18" s="4" t="s">
        <v>24</v>
      </c>
      <c r="B18" s="67" t="s">
        <v>25</v>
      </c>
      <c r="C18" s="67"/>
      <c r="D18" s="67"/>
      <c r="E18" s="67"/>
      <c r="F18" s="67"/>
      <c r="G18" s="67"/>
      <c r="H18" s="67"/>
      <c r="I18" s="67"/>
      <c r="J18" s="68"/>
    </row>
    <row r="19" spans="1:11" ht="33" customHeight="1" x14ac:dyDescent="0.35">
      <c r="A19" s="9" t="s">
        <v>26</v>
      </c>
      <c r="B19" s="67" t="s">
        <v>27</v>
      </c>
      <c r="C19" s="67"/>
      <c r="D19" s="67"/>
      <c r="E19" s="67"/>
      <c r="F19" s="67"/>
      <c r="G19" s="67"/>
      <c r="H19" s="67"/>
      <c r="I19" s="67"/>
      <c r="J19" s="68"/>
    </row>
    <row r="20" spans="1:11" ht="34.5" customHeight="1" x14ac:dyDescent="0.35">
      <c r="A20" s="9" t="s">
        <v>28</v>
      </c>
      <c r="B20" s="67" t="s">
        <v>29</v>
      </c>
      <c r="C20" s="67"/>
      <c r="D20" s="67"/>
      <c r="E20" s="67"/>
      <c r="F20" s="67"/>
      <c r="G20" s="67"/>
      <c r="H20" s="67"/>
      <c r="I20" s="67"/>
      <c r="J20" s="68"/>
    </row>
    <row r="21" spans="1:11" ht="35.25" customHeight="1" x14ac:dyDescent="0.35">
      <c r="A21" s="9" t="s">
        <v>30</v>
      </c>
      <c r="B21" s="67" t="s">
        <v>31</v>
      </c>
      <c r="C21" s="67"/>
      <c r="D21" s="67"/>
      <c r="E21" s="67"/>
      <c r="F21" s="67"/>
      <c r="G21" s="67"/>
      <c r="H21" s="67"/>
      <c r="I21" s="67"/>
      <c r="J21" s="68"/>
      <c r="K21" s="1"/>
    </row>
    <row r="22" spans="1:11" ht="15.5" x14ac:dyDescent="0.35">
      <c r="A22" s="44" t="s">
        <v>32</v>
      </c>
      <c r="B22" s="45"/>
      <c r="C22" s="45"/>
      <c r="D22" s="45"/>
      <c r="E22" s="45"/>
      <c r="F22" s="45"/>
      <c r="G22" s="45"/>
      <c r="H22" s="45"/>
      <c r="I22" s="45"/>
      <c r="J22" s="46"/>
    </row>
    <row r="23" spans="1:11" ht="15.5" x14ac:dyDescent="0.35">
      <c r="A23" s="51" t="s">
        <v>33</v>
      </c>
      <c r="B23" s="52"/>
      <c r="C23" s="52"/>
      <c r="D23" s="52"/>
      <c r="E23" s="52"/>
      <c r="F23" s="52"/>
      <c r="G23" s="52"/>
      <c r="H23" s="52"/>
      <c r="I23" s="52"/>
      <c r="J23" s="53"/>
      <c r="K23" s="1"/>
    </row>
    <row r="24" spans="1:11" ht="15" customHeight="1" x14ac:dyDescent="0.35">
      <c r="A24" s="86" t="s">
        <v>34</v>
      </c>
      <c r="B24" s="87"/>
      <c r="C24" s="88" t="s">
        <v>35</v>
      </c>
      <c r="D24" s="90"/>
      <c r="E24" s="90"/>
      <c r="F24" s="90" t="s">
        <v>36</v>
      </c>
      <c r="G24" s="90"/>
      <c r="H24" s="87"/>
      <c r="I24" s="88" t="s">
        <v>37</v>
      </c>
      <c r="J24" s="89"/>
    </row>
    <row r="25" spans="1:11" x14ac:dyDescent="0.35">
      <c r="A25" s="73">
        <f>6625536728+6500816</f>
        <v>6632037544</v>
      </c>
      <c r="B25" s="74"/>
      <c r="C25" s="80">
        <f>9876749.33+5414386934.35</f>
        <v>5424263683.6800003</v>
      </c>
      <c r="D25" s="81"/>
      <c r="E25" s="82"/>
      <c r="F25" s="83">
        <f>6134719.84+4895669938.29</f>
        <v>4901804658.1300001</v>
      </c>
      <c r="G25" s="84"/>
      <c r="H25" s="85"/>
      <c r="I25" s="75">
        <f>IF(F25&gt;0,F25/C25,0)</f>
        <v>0.90368111581265409</v>
      </c>
      <c r="J25" s="76"/>
    </row>
    <row r="26" spans="1:11" ht="15.5" x14ac:dyDescent="0.35">
      <c r="A26" s="51" t="s">
        <v>38</v>
      </c>
      <c r="B26" s="52"/>
      <c r="C26" s="52"/>
      <c r="D26" s="52"/>
      <c r="E26" s="52"/>
      <c r="F26" s="52"/>
      <c r="G26" s="52"/>
      <c r="H26" s="52"/>
      <c r="I26" s="52"/>
      <c r="J26" s="53"/>
      <c r="K26" s="1"/>
    </row>
    <row r="27" spans="1:11" x14ac:dyDescent="0.35">
      <c r="A27" s="5"/>
      <c r="B27"/>
      <c r="C27" s="77" t="s">
        <v>39</v>
      </c>
      <c r="D27" s="78"/>
      <c r="E27" s="77" t="s">
        <v>40</v>
      </c>
      <c r="F27" s="78"/>
      <c r="G27" s="77" t="s">
        <v>41</v>
      </c>
      <c r="H27" s="77"/>
      <c r="I27" s="77" t="s">
        <v>42</v>
      </c>
      <c r="J27" s="79"/>
    </row>
    <row r="28" spans="1:11" ht="39" x14ac:dyDescent="0.35">
      <c r="A28" s="10" t="s">
        <v>43</v>
      </c>
      <c r="B28" s="11" t="s">
        <v>44</v>
      </c>
      <c r="C28" s="11" t="s">
        <v>45</v>
      </c>
      <c r="D28" s="11" t="s">
        <v>46</v>
      </c>
      <c r="E28" s="11" t="s">
        <v>47</v>
      </c>
      <c r="F28" s="11" t="s">
        <v>48</v>
      </c>
      <c r="G28" s="11" t="s">
        <v>49</v>
      </c>
      <c r="H28" s="11" t="s">
        <v>50</v>
      </c>
      <c r="I28" s="11" t="s">
        <v>51</v>
      </c>
      <c r="J28" s="12" t="s">
        <v>52</v>
      </c>
    </row>
    <row r="29" spans="1:11" ht="52.5" customHeight="1" x14ac:dyDescent="0.35">
      <c r="A29" s="13" t="s">
        <v>53</v>
      </c>
      <c r="B29" s="37" t="s">
        <v>54</v>
      </c>
      <c r="C29" s="14">
        <v>9000</v>
      </c>
      <c r="D29" s="14">
        <v>6500816</v>
      </c>
      <c r="E29" s="15">
        <v>2250</v>
      </c>
      <c r="F29" s="14">
        <v>1625204</v>
      </c>
      <c r="G29" s="16">
        <v>5922</v>
      </c>
      <c r="H29" s="15">
        <v>750445403.77999997</v>
      </c>
      <c r="I29" s="17">
        <f>IF(G29&gt;0,G29/C29,0)</f>
        <v>0.65800000000000003</v>
      </c>
      <c r="J29" s="18">
        <f>IF(H29&gt;0,H29/D29,0)</f>
        <v>115.43864705292381</v>
      </c>
    </row>
    <row r="30" spans="1:11" ht="41.25" customHeight="1" x14ac:dyDescent="0.35">
      <c r="A30" s="19" t="s">
        <v>55</v>
      </c>
      <c r="B30" s="37" t="s">
        <v>56</v>
      </c>
      <c r="C30" s="20">
        <v>4507</v>
      </c>
      <c r="D30" s="20">
        <v>6625536728</v>
      </c>
      <c r="E30" s="21">
        <v>1127</v>
      </c>
      <c r="F30" s="20">
        <v>1656384182</v>
      </c>
      <c r="G30" s="22">
        <v>1382</v>
      </c>
      <c r="H30" s="21">
        <v>599498280.98000002</v>
      </c>
      <c r="I30" s="17">
        <f>IF(G30&gt;0,G30/C30,0)</f>
        <v>0.30663412469491902</v>
      </c>
      <c r="J30" s="18">
        <f>IF(H30&gt;0,H30/D30,0)</f>
        <v>9.0482976035205831E-2</v>
      </c>
    </row>
    <row r="31" spans="1:11" ht="15.5" x14ac:dyDescent="0.35">
      <c r="A31" s="44" t="s">
        <v>57</v>
      </c>
      <c r="B31" s="45"/>
      <c r="C31" s="45"/>
      <c r="D31" s="45"/>
      <c r="E31" s="45"/>
      <c r="F31" s="45"/>
      <c r="G31" s="45"/>
      <c r="H31" s="45"/>
      <c r="I31" s="45"/>
      <c r="J31" s="46"/>
    </row>
    <row r="32" spans="1:11" ht="15.5" x14ac:dyDescent="0.35">
      <c r="A32" s="51" t="s">
        <v>58</v>
      </c>
      <c r="B32" s="52"/>
      <c r="C32" s="52"/>
      <c r="D32" s="52"/>
      <c r="E32" s="52"/>
      <c r="F32" s="52"/>
      <c r="G32" s="52"/>
      <c r="H32" s="52"/>
      <c r="I32" s="52"/>
      <c r="J32" s="53"/>
      <c r="K32" s="1"/>
    </row>
    <row r="33" spans="1:11" x14ac:dyDescent="0.35">
      <c r="A33" s="23" t="s">
        <v>59</v>
      </c>
      <c r="B33" s="67" t="s">
        <v>60</v>
      </c>
      <c r="C33" s="67"/>
      <c r="D33" s="67"/>
      <c r="E33" s="67"/>
      <c r="F33" s="67"/>
      <c r="G33" s="67"/>
      <c r="H33" s="67"/>
      <c r="I33" s="67"/>
      <c r="J33" s="68"/>
    </row>
    <row r="34" spans="1:11" x14ac:dyDescent="0.35">
      <c r="A34" s="23" t="s">
        <v>61</v>
      </c>
      <c r="B34" s="67" t="s">
        <v>62</v>
      </c>
      <c r="C34" s="67"/>
      <c r="D34" s="67"/>
      <c r="E34" s="67"/>
      <c r="F34" s="67"/>
      <c r="G34" s="67"/>
      <c r="H34" s="67"/>
      <c r="I34" s="67"/>
      <c r="J34" s="68"/>
    </row>
    <row r="35" spans="1:11" ht="59.25" customHeight="1" x14ac:dyDescent="0.35">
      <c r="A35" s="23" t="s">
        <v>63</v>
      </c>
      <c r="B35" s="69" t="s">
        <v>64</v>
      </c>
      <c r="C35" s="69"/>
      <c r="D35" s="69"/>
      <c r="E35" s="69"/>
      <c r="F35" s="69"/>
      <c r="G35" s="69"/>
      <c r="H35" s="69"/>
      <c r="I35" s="69"/>
      <c r="J35" s="70"/>
    </row>
    <row r="36" spans="1:11" ht="51.75" customHeight="1" thickBot="1" x14ac:dyDescent="0.4">
      <c r="A36" s="31" t="s">
        <v>65</v>
      </c>
      <c r="B36" s="71" t="s">
        <v>66</v>
      </c>
      <c r="C36" s="71"/>
      <c r="D36" s="71"/>
      <c r="E36" s="71"/>
      <c r="F36" s="71"/>
      <c r="G36" s="71"/>
      <c r="H36" s="71"/>
      <c r="I36" s="71"/>
      <c r="J36" s="72"/>
    </row>
    <row r="37" spans="1:11" ht="22.5" customHeight="1" x14ac:dyDescent="0.35">
      <c r="A37" s="23" t="s">
        <v>59</v>
      </c>
      <c r="B37" s="67" t="s">
        <v>67</v>
      </c>
      <c r="C37" s="67"/>
      <c r="D37" s="67"/>
      <c r="E37" s="67"/>
      <c r="F37" s="67"/>
      <c r="G37" s="67"/>
      <c r="H37" s="67"/>
      <c r="I37" s="67"/>
      <c r="J37" s="68"/>
    </row>
    <row r="38" spans="1:11" ht="30" customHeight="1" x14ac:dyDescent="0.35">
      <c r="A38" s="23" t="s">
        <v>61</v>
      </c>
      <c r="B38" s="69" t="s">
        <v>68</v>
      </c>
      <c r="C38" s="69"/>
      <c r="D38" s="69"/>
      <c r="E38" s="69"/>
      <c r="F38" s="69"/>
      <c r="G38" s="69"/>
      <c r="H38" s="69"/>
      <c r="I38" s="69"/>
      <c r="J38" s="70"/>
    </row>
    <row r="39" spans="1:11" ht="85.5" customHeight="1" x14ac:dyDescent="0.35">
      <c r="A39" s="23" t="s">
        <v>63</v>
      </c>
      <c r="B39" s="69" t="s">
        <v>69</v>
      </c>
      <c r="C39" s="69"/>
      <c r="D39" s="69"/>
      <c r="E39" s="69"/>
      <c r="F39" s="69"/>
      <c r="G39" s="69"/>
      <c r="H39" s="69"/>
      <c r="I39" s="69"/>
      <c r="J39" s="70"/>
    </row>
    <row r="40" spans="1:11" ht="30" customHeight="1" x14ac:dyDescent="0.35">
      <c r="A40" s="23" t="s">
        <v>65</v>
      </c>
      <c r="B40" s="69" t="s">
        <v>70</v>
      </c>
      <c r="C40" s="69"/>
      <c r="D40" s="69"/>
      <c r="E40" s="69"/>
      <c r="F40" s="69"/>
      <c r="G40" s="69"/>
      <c r="H40" s="69"/>
      <c r="I40" s="69"/>
      <c r="J40" s="70"/>
    </row>
    <row r="41" spans="1:11" ht="15.5" x14ac:dyDescent="0.35">
      <c r="A41" s="44" t="s">
        <v>71</v>
      </c>
      <c r="B41" s="45"/>
      <c r="C41" s="45"/>
      <c r="D41" s="45"/>
      <c r="E41" s="45"/>
      <c r="F41" s="45"/>
      <c r="G41" s="45"/>
      <c r="H41" s="45"/>
      <c r="I41" s="45"/>
      <c r="J41" s="46"/>
    </row>
    <row r="42" spans="1:11" ht="15.5" x14ac:dyDescent="0.35">
      <c r="A42" s="94" t="s">
        <v>72</v>
      </c>
      <c r="B42" s="95"/>
      <c r="C42" s="95"/>
      <c r="D42" s="95"/>
      <c r="E42" s="95"/>
      <c r="F42" s="95"/>
      <c r="G42" s="95"/>
      <c r="H42" s="95"/>
      <c r="I42" s="95"/>
      <c r="J42" s="96"/>
      <c r="K42" s="1"/>
    </row>
    <row r="43" spans="1:11" ht="27.75" customHeight="1" x14ac:dyDescent="0.35">
      <c r="A43" s="97" t="s">
        <v>73</v>
      </c>
      <c r="B43" s="98"/>
      <c r="C43" s="98"/>
      <c r="D43" s="98"/>
      <c r="E43" s="98"/>
      <c r="F43" s="98"/>
      <c r="G43" s="98"/>
      <c r="H43" s="98"/>
      <c r="I43" s="98"/>
      <c r="J43" s="99"/>
    </row>
    <row r="44" spans="1:11" s="34" customFormat="1" ht="27.75" customHeight="1" x14ac:dyDescent="0.3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3"/>
    </row>
    <row r="45" spans="1:11" s="34" customFormat="1" ht="30.75" customHeight="1" x14ac:dyDescent="0.35">
      <c r="A45" s="100" t="s">
        <v>74</v>
      </c>
      <c r="B45" s="100"/>
      <c r="C45" s="100"/>
      <c r="D45" s="100"/>
      <c r="E45" s="100"/>
      <c r="F45" s="100"/>
      <c r="G45" s="100"/>
      <c r="H45" s="100"/>
      <c r="I45" s="100"/>
      <c r="J45" s="100"/>
      <c r="K45" s="33"/>
    </row>
    <row r="46" spans="1:11" s="34" customFormat="1" ht="21" customHeight="1" x14ac:dyDescent="0.3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3"/>
    </row>
    <row r="47" spans="1:11" s="34" customFormat="1" ht="21.75" customHeight="1" x14ac:dyDescent="0.3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3"/>
    </row>
    <row r="48" spans="1:11" s="34" customFormat="1" x14ac:dyDescent="0.3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</row>
    <row r="49" spans="1:11" s="34" customFormat="1" ht="16.5" x14ac:dyDescent="0.5">
      <c r="A49" s="92" t="s">
        <v>75</v>
      </c>
      <c r="B49" s="92"/>
      <c r="C49" s="92"/>
      <c r="D49" s="92"/>
      <c r="E49" s="92"/>
      <c r="F49" s="92"/>
      <c r="G49" s="92"/>
      <c r="H49" s="92"/>
      <c r="I49" s="92"/>
      <c r="J49" s="92"/>
      <c r="K49" s="33"/>
    </row>
    <row r="50" spans="1:11" s="34" customFormat="1" ht="16.5" x14ac:dyDescent="0.5">
      <c r="A50" s="92" t="s">
        <v>76</v>
      </c>
      <c r="B50" s="92"/>
      <c r="C50" s="92"/>
      <c r="D50" s="92"/>
      <c r="E50" s="92"/>
      <c r="F50" s="92"/>
      <c r="G50" s="92"/>
      <c r="H50" s="92"/>
      <c r="I50" s="92"/>
      <c r="J50" s="92"/>
      <c r="K50" s="33"/>
    </row>
    <row r="51" spans="1:11" s="34" customFormat="1" ht="16.5" x14ac:dyDescent="0.5">
      <c r="A51" s="93" t="s">
        <v>77</v>
      </c>
      <c r="B51" s="93"/>
      <c r="C51" s="93"/>
      <c r="D51" s="93"/>
      <c r="E51" s="93"/>
      <c r="F51" s="93"/>
      <c r="G51" s="93"/>
      <c r="H51" s="93"/>
      <c r="I51" s="93"/>
      <c r="J51" s="93"/>
      <c r="K51" s="33"/>
    </row>
    <row r="52" spans="1:11" s="34" customFormat="1" ht="16.5" x14ac:dyDescent="0.5">
      <c r="A52" s="93" t="s">
        <v>78</v>
      </c>
      <c r="B52" s="93"/>
      <c r="C52" s="93"/>
      <c r="D52" s="93"/>
      <c r="E52" s="93"/>
      <c r="F52" s="93"/>
      <c r="G52" s="93"/>
      <c r="H52" s="93"/>
      <c r="I52" s="93"/>
      <c r="J52" s="93"/>
      <c r="K52" s="33"/>
    </row>
    <row r="53" spans="1:11" s="34" customFormat="1" x14ac:dyDescent="0.3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</row>
    <row r="54" spans="1:11" s="34" customFormat="1" x14ac:dyDescent="0.3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</row>
    <row r="55" spans="1:11" s="34" customFormat="1" x14ac:dyDescent="0.3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</row>
    <row r="56" spans="1:11" s="34" customFormat="1" x14ac:dyDescent="0.3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</row>
    <row r="57" spans="1:11" s="34" customFormat="1" x14ac:dyDescent="0.3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</row>
    <row r="58" spans="1:11" s="34" customFormat="1" x14ac:dyDescent="0.3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</row>
  </sheetData>
  <mergeCells count="56">
    <mergeCell ref="C15:J15"/>
    <mergeCell ref="A50:J50"/>
    <mergeCell ref="A51:J51"/>
    <mergeCell ref="A52:J52"/>
    <mergeCell ref="B37:J37"/>
    <mergeCell ref="B38:J38"/>
    <mergeCell ref="B39:J39"/>
    <mergeCell ref="B40:J40"/>
    <mergeCell ref="A49:J49"/>
    <mergeCell ref="A41:J41"/>
    <mergeCell ref="A42:J42"/>
    <mergeCell ref="A43:J43"/>
    <mergeCell ref="A45:J45"/>
    <mergeCell ref="C16:J16"/>
    <mergeCell ref="A17:J17"/>
    <mergeCell ref="B18:J18"/>
    <mergeCell ref="B19:J19"/>
    <mergeCell ref="B20:J20"/>
    <mergeCell ref="B21:J21"/>
    <mergeCell ref="A31:J31"/>
    <mergeCell ref="A32:J32"/>
    <mergeCell ref="A22:J22"/>
    <mergeCell ref="A23:J23"/>
    <mergeCell ref="A24:B24"/>
    <mergeCell ref="I24:J24"/>
    <mergeCell ref="C24:E24"/>
    <mergeCell ref="F24:H24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3" type="noConversion"/>
  <dataValidations xWindow="528" yWindow="616" count="16">
    <dataValidation allowBlank="1" showInputMessage="1" showErrorMessage="1" prompt="Monto ejecutado en el trimestre" sqref="H28:H30" xr:uid="{90E46E24-8E3F-4224-9F5D-F387CD76556E}"/>
    <dataValidation allowBlank="1" showInputMessage="1" showErrorMessage="1" prompt="Meta alcanzada en el trimestre" sqref="G28:G30" xr:uid="{078E0B3D-C3D5-4323-9A6F-7DD5AA0A91C9}"/>
    <dataValidation allowBlank="1" showInputMessage="1" showErrorMessage="1" prompt="Monto presupuestado para el producto" sqref="D28:D30 E29:F30 F28" xr:uid="{247AEBBA-5BB4-404D-982B-514E41C68A75}"/>
    <dataValidation allowBlank="1" showInputMessage="1" showErrorMessage="1" prompt="Meta anual del indicador" sqref="C28:C30 E28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:A30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43:J44" xr:uid="{DA848EFB-3FC8-4206-B557-B09F4E34DBE3}"/>
    <dataValidation allowBlank="1" showInputMessage="1" showErrorMessage="1" prompt="De existir desvío, explicar razones." sqref="B40:J40 B36:J36 B39" xr:uid="{15752D16-318A-466B-84D2-F16C378EE918}"/>
    <dataValidation allowBlank="1" showInputMessage="1" showErrorMessage="1" prompt="1. Describir lo plasmado en el presupuesto_x000a_2. Describir lo alcanzado en términos financieros y de producción " sqref="B35:J35" xr:uid="{A72D67B3-A10B-4E8F-9A22-A756D2816C9A}"/>
    <dataValidation allowBlank="1" showInputMessage="1" showErrorMessage="1" prompt="¿En qué consiste el producto? su objetivo" sqref="B34:J34 B38:J38" xr:uid="{C5CE3DEC-0EC8-49F9-8F89-90A444E4EB2F}"/>
    <dataValidation allowBlank="1" showInputMessage="1" showErrorMessage="1" prompt="Nombre del producto" sqref="B33:J33 B37:J37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7" right="0.7" top="0.75" bottom="0.75" header="0.3" footer="0.3"/>
  <pageSetup orientation="portrait" r:id="rId1"/>
  <ignoredErrors>
    <ignoredError sqref="I29:J30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af3ffa-373d-438c-95a9-0d121ffd0561">
      <Terms xmlns="http://schemas.microsoft.com/office/infopath/2007/PartnerControls"/>
    </lcf76f155ced4ddcb4097134ff3c332f>
    <TaxCatchAll xmlns="e8aac882-6a09-450d-b22e-4c84c95a6680" xsi:nil="true"/>
    <SharedWithUsers xmlns="e8aac882-6a09-450d-b22e-4c84c95a6680">
      <UserInfo>
        <DisplayName>Juan Omar Pilar</DisplayName>
        <AccountId>249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9CE1B7778FCD47A11F05068CD07598" ma:contentTypeVersion="16" ma:contentTypeDescription="Crear nuevo documento." ma:contentTypeScope="" ma:versionID="37329ca218c2b90f122f3307eee89cdf">
  <xsd:schema xmlns:xsd="http://www.w3.org/2001/XMLSchema" xmlns:xs="http://www.w3.org/2001/XMLSchema" xmlns:p="http://schemas.microsoft.com/office/2006/metadata/properties" xmlns:ns2="f5af3ffa-373d-438c-95a9-0d121ffd0561" xmlns:ns3="e8aac882-6a09-450d-b22e-4c84c95a6680" targetNamespace="http://schemas.microsoft.com/office/2006/metadata/properties" ma:root="true" ma:fieldsID="16be8ae3e7e2a9e6f0790d4878c63025" ns2:_="" ns3:_="">
    <xsd:import namespace="f5af3ffa-373d-438c-95a9-0d121ffd0561"/>
    <xsd:import namespace="e8aac882-6a09-450d-b22e-4c84c95a66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f3ffa-373d-438c-95a9-0d121ffd0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4e3c4af-e562-4eab-9a65-754e008a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ac882-6a09-450d-b22e-4c84c95a66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f7c003-a48f-4e94-a054-0cf6225be312}" ma:internalName="TaxCatchAll" ma:showField="CatchAllData" ma:web="e8aac882-6a09-450d-b22e-4c84c95a66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A168B5-A8B3-47CB-9C93-22A0E079BBC5}">
  <ds:schemaRefs>
    <ds:schemaRef ds:uri="http://schemas.microsoft.com/office/2006/metadata/properties"/>
    <ds:schemaRef ds:uri="http://schemas.microsoft.com/office/infopath/2007/PartnerControls"/>
    <ds:schemaRef ds:uri="f5af3ffa-373d-438c-95a9-0d121ffd0561"/>
    <ds:schemaRef ds:uri="e8aac882-6a09-450d-b22e-4c84c95a6680"/>
  </ds:schemaRefs>
</ds:datastoreItem>
</file>

<file path=customXml/itemProps2.xml><?xml version="1.0" encoding="utf-8"?>
<ds:datastoreItem xmlns:ds="http://schemas.openxmlformats.org/officeDocument/2006/customXml" ds:itemID="{7ABABB2B-10EE-4338-9B6F-A9C56E18C3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f3ffa-373d-438c-95a9-0d121ffd0561"/>
    <ds:schemaRef ds:uri="e8aac882-6a09-450d-b22e-4c84c95a66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F31672-CEC5-4E0F-BB60-A5348D1FA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>Juan Francisco Garcia Arias</cp:lastModifiedBy>
  <cp:revision/>
  <dcterms:created xsi:type="dcterms:W3CDTF">2021-03-22T15:50:10Z</dcterms:created>
  <dcterms:modified xsi:type="dcterms:W3CDTF">2022-10-14T17:31:41Z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0x010100DF9CE1B7778FCD47A11F05068CD07598</vt:lpwstr>
  </property>
  <property fmtid="{D5CDD505-2E9C-101B-9397-08002B2CF9AE}" pid="3" name="MediaServiceImageTags">
    <vt:lpwstr/>
  </property>
</Properties>
</file>