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onuery.cruz\Desktop\YFI\New folder\"/>
    </mc:Choice>
  </mc:AlternateContent>
  <xr:revisionPtr revIDLastSave="0" documentId="13_ncr:1_{C6A4E9FB-ED88-4AAC-9DE3-75229318888D}" xr6:coauthVersionLast="47" xr6:coauthVersionMax="47" xr10:uidLastSave="{00000000-0000-0000-0000-000000000000}"/>
  <bookViews>
    <workbookView xWindow="-120" yWindow="480" windowWidth="29040" windowHeight="15840" xr2:uid="{E4D0761A-F6DD-4C26-B98F-1A64BCF7EB53}"/>
  </bookViews>
  <sheets>
    <sheet name="Ejecución Ppto.Nov.2022" sheetId="1" r:id="rId1"/>
  </sheets>
  <definedNames>
    <definedName name="_xlnm.Print_Area" localSheetId="0">'Ejecución Ppto.Nov.2022'!$B$1:$O$97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83" i="1" l="1"/>
  <c r="N82" i="1"/>
  <c r="N84" i="1" s="1"/>
  <c r="M82" i="1"/>
  <c r="L82" i="1"/>
  <c r="K82" i="1"/>
  <c r="K84" i="1" s="1"/>
  <c r="J82" i="1"/>
  <c r="J84" i="1" s="1"/>
  <c r="I82" i="1"/>
  <c r="H82" i="1"/>
  <c r="G82" i="1"/>
  <c r="G84" i="1" s="1"/>
  <c r="F82" i="1"/>
  <c r="F84" i="1" s="1"/>
  <c r="E82" i="1"/>
  <c r="D82" i="1"/>
  <c r="C82" i="1"/>
  <c r="C84" i="1" s="1"/>
  <c r="O81" i="1"/>
  <c r="O80" i="1"/>
  <c r="N79" i="1"/>
  <c r="M79" i="1"/>
  <c r="M84" i="1" s="1"/>
  <c r="L79" i="1"/>
  <c r="K79" i="1"/>
  <c r="J79" i="1"/>
  <c r="I79" i="1"/>
  <c r="I84" i="1" s="1"/>
  <c r="H79" i="1"/>
  <c r="G79" i="1"/>
  <c r="F79" i="1"/>
  <c r="E79" i="1"/>
  <c r="E84" i="1" s="1"/>
  <c r="D79" i="1"/>
  <c r="C79" i="1"/>
  <c r="O79" i="1" s="1"/>
  <c r="O78" i="1"/>
  <c r="O77" i="1"/>
  <c r="N76" i="1"/>
  <c r="M76" i="1"/>
  <c r="L76" i="1"/>
  <c r="L84" i="1" s="1"/>
  <c r="K76" i="1"/>
  <c r="J76" i="1"/>
  <c r="I76" i="1"/>
  <c r="H76" i="1"/>
  <c r="H84" i="1" s="1"/>
  <c r="G76" i="1"/>
  <c r="F76" i="1"/>
  <c r="E76" i="1"/>
  <c r="D76" i="1"/>
  <c r="D84" i="1" s="1"/>
  <c r="C76" i="1"/>
  <c r="O76" i="1" s="1"/>
  <c r="O75" i="1"/>
  <c r="O74" i="1"/>
  <c r="O73" i="1"/>
  <c r="O72" i="1"/>
  <c r="O71" i="1"/>
  <c r="N70" i="1"/>
  <c r="M70" i="1"/>
  <c r="L70" i="1"/>
  <c r="K70" i="1"/>
  <c r="J70" i="1"/>
  <c r="I70" i="1"/>
  <c r="H70" i="1"/>
  <c r="G70" i="1"/>
  <c r="F70" i="1"/>
  <c r="E70" i="1"/>
  <c r="D70" i="1"/>
  <c r="C70" i="1"/>
  <c r="O70" i="1" s="1"/>
  <c r="O69" i="1"/>
  <c r="O68" i="1"/>
  <c r="N67" i="1"/>
  <c r="M67" i="1"/>
  <c r="L67" i="1"/>
  <c r="K67" i="1"/>
  <c r="J67" i="1"/>
  <c r="I67" i="1"/>
  <c r="H67" i="1"/>
  <c r="G67" i="1"/>
  <c r="F67" i="1"/>
  <c r="E67" i="1"/>
  <c r="D67" i="1"/>
  <c r="C67" i="1"/>
  <c r="O67" i="1" s="1"/>
  <c r="O66" i="1"/>
  <c r="O65" i="1"/>
  <c r="O64" i="1"/>
  <c r="O63" i="1"/>
  <c r="N62" i="1"/>
  <c r="M62" i="1"/>
  <c r="L62" i="1"/>
  <c r="K62" i="1"/>
  <c r="J62" i="1"/>
  <c r="I62" i="1"/>
  <c r="H62" i="1"/>
  <c r="G62" i="1"/>
  <c r="F62" i="1"/>
  <c r="E62" i="1"/>
  <c r="D62" i="1"/>
  <c r="C62" i="1"/>
  <c r="O62" i="1" s="1"/>
  <c r="O61" i="1"/>
  <c r="O60" i="1"/>
  <c r="O59" i="1"/>
  <c r="O58" i="1"/>
  <c r="O57" i="1"/>
  <c r="O56" i="1"/>
  <c r="O55" i="1"/>
  <c r="O54" i="1"/>
  <c r="O53" i="1"/>
  <c r="N52" i="1"/>
  <c r="M52" i="1"/>
  <c r="L52" i="1"/>
  <c r="K52" i="1"/>
  <c r="J52" i="1"/>
  <c r="I52" i="1"/>
  <c r="H52" i="1"/>
  <c r="G52" i="1"/>
  <c r="F52" i="1"/>
  <c r="E52" i="1"/>
  <c r="D52" i="1"/>
  <c r="C52" i="1"/>
  <c r="O52" i="1" s="1"/>
  <c r="O51" i="1"/>
  <c r="O50" i="1"/>
  <c r="O49" i="1"/>
  <c r="O48" i="1"/>
  <c r="O47" i="1"/>
  <c r="O46" i="1"/>
  <c r="N45" i="1"/>
  <c r="M45" i="1"/>
  <c r="L45" i="1"/>
  <c r="K45" i="1"/>
  <c r="J45" i="1"/>
  <c r="I45" i="1"/>
  <c r="H45" i="1"/>
  <c r="G45" i="1"/>
  <c r="F45" i="1"/>
  <c r="E45" i="1"/>
  <c r="D45" i="1"/>
  <c r="C45" i="1"/>
  <c r="O45" i="1" s="1"/>
  <c r="O44" i="1"/>
  <c r="O43" i="1"/>
  <c r="O42" i="1"/>
  <c r="O41" i="1"/>
  <c r="O40" i="1"/>
  <c r="O39" i="1"/>
  <c r="O38" i="1"/>
  <c r="O37" i="1"/>
  <c r="N36" i="1"/>
  <c r="M36" i="1"/>
  <c r="L36" i="1"/>
  <c r="K36" i="1"/>
  <c r="J36" i="1"/>
  <c r="I36" i="1"/>
  <c r="H36" i="1"/>
  <c r="G36" i="1"/>
  <c r="F36" i="1"/>
  <c r="E36" i="1"/>
  <c r="D36" i="1"/>
  <c r="C36" i="1"/>
  <c r="O36" i="1" s="1"/>
  <c r="O35" i="1"/>
  <c r="O34" i="1"/>
  <c r="O33" i="1"/>
  <c r="O32" i="1"/>
  <c r="O31" i="1"/>
  <c r="O30" i="1"/>
  <c r="O29" i="1"/>
  <c r="O28" i="1"/>
  <c r="O27" i="1"/>
  <c r="N26" i="1"/>
  <c r="M26" i="1"/>
  <c r="L26" i="1"/>
  <c r="K26" i="1"/>
  <c r="J26" i="1"/>
  <c r="I26" i="1"/>
  <c r="H26" i="1"/>
  <c r="G26" i="1"/>
  <c r="F26" i="1"/>
  <c r="E26" i="1"/>
  <c r="D26" i="1"/>
  <c r="C26" i="1"/>
  <c r="O26" i="1" s="1"/>
  <c r="O25" i="1"/>
  <c r="O24" i="1"/>
  <c r="O23" i="1"/>
  <c r="O22" i="1"/>
  <c r="O21" i="1"/>
  <c r="O20" i="1"/>
  <c r="O19" i="1"/>
  <c r="O18" i="1"/>
  <c r="O17" i="1"/>
  <c r="N16" i="1"/>
  <c r="M16" i="1"/>
  <c r="L16" i="1"/>
  <c r="K16" i="1"/>
  <c r="J16" i="1"/>
  <c r="I16" i="1"/>
  <c r="H16" i="1"/>
  <c r="G16" i="1"/>
  <c r="F16" i="1"/>
  <c r="E16" i="1"/>
  <c r="D16" i="1"/>
  <c r="C16" i="1"/>
  <c r="O16" i="1" s="1"/>
  <c r="O15" i="1"/>
  <c r="O14" i="1"/>
  <c r="O13" i="1"/>
  <c r="O12" i="1"/>
  <c r="O11" i="1"/>
  <c r="N10" i="1"/>
  <c r="M10" i="1"/>
  <c r="L10" i="1"/>
  <c r="K10" i="1"/>
  <c r="J10" i="1"/>
  <c r="I10" i="1"/>
  <c r="H10" i="1"/>
  <c r="G10" i="1"/>
  <c r="F10" i="1"/>
  <c r="E10" i="1"/>
  <c r="D10" i="1"/>
  <c r="C10" i="1"/>
  <c r="O10" i="1" s="1"/>
  <c r="O82" i="1" l="1"/>
  <c r="O84" i="1" s="1"/>
</calcChain>
</file>

<file path=xl/sharedStrings.xml><?xml version="1.0" encoding="utf-8"?>
<sst xmlns="http://schemas.openxmlformats.org/spreadsheetml/2006/main" count="103" uniqueCount="103">
  <si>
    <t>0223 - Ministerio de la Vivienda, Hábitat y Edificaciones</t>
  </si>
  <si>
    <t xml:space="preserve">Ejecución de Gasto y Aplicaciones financieras </t>
  </si>
  <si>
    <t>En RD$</t>
  </si>
  <si>
    <t>DETALLE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</si>
  <si>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</si>
  <si>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</si>
  <si>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</si>
  <si>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</si>
  <si>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</si>
  <si>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</si>
  <si>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</si>
  <si>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</si>
  <si>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</si>
  <si>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</si>
  <si>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</si>
  <si>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</si>
  <si>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Total 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</si>
  <si>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</si>
  <si>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</si>
  <si>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</si>
  <si>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</si>
  <si>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</si>
  <si>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</si>
  <si>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</si>
  <si>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</si>
  <si>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</si>
  <si>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</si>
  <si>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</si>
  <si>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</si>
  <si>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</si>
  <si>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</si>
  <si>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</si>
  <si>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</si>
  <si>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</si>
  <si>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</si>
  <si>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</si>
  <si>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</si>
  <si>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</si>
  <si>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</si>
  <si>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</si>
  <si>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</si>
  <si>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</si>
  <si>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</si>
  <si>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</si>
  <si>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</si>
  <si>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</si>
  <si>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</si>
  <si>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</si>
  <si>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</si>
  <si>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</si>
  <si>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</si>
  <si>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</si>
  <si>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</si>
  <si>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</si>
  <si>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</si>
  <si>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</si>
  <si>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</si>
  <si>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</si>
  <si>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</si>
  <si>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</si>
  <si>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</si>
  <si>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</si>
  <si>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</si>
  <si>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</si>
  <si>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</si>
  <si>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</si>
  <si>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</si>
  <si>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</si>
  <si>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</si>
  <si>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</si>
  <si>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</si>
  <si>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</si>
  <si>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</si>
  <si>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</si>
  <si>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</si>
  <si>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</si>
  <si>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</si>
  <si>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</si>
  <si>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</si>
  <si>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</si>
  <si>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</si>
  <si>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2.9.3.1- INTERESES DE LA DEUDA COMERCIAL INTERNA DE CORTO PLAZO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</si>
  <si>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</si>
  <si>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</si>
  <si>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</si>
  <si>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</si>
  <si>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</si>
  <si>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</si>
  <si>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</si>
  <si>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</si>
  <si>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</si>
  <si>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</si>
  <si>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general</t>
  </si>
  <si>
    <r>
      <rPr>
        <b/>
        <sz val="11"/>
        <color theme="1"/>
        <rFont val="Calibri"/>
        <family val="2"/>
        <scheme val="minor"/>
      </rPr>
      <t>Presupuesto aprobado</t>
    </r>
    <r>
      <rPr>
        <sz val="11"/>
        <color theme="1"/>
        <rFont val="Calibri"/>
        <family val="2"/>
        <scheme val="minor"/>
      </rPr>
      <t>: Se refiere al presupuesto aprobado en la Ley de Presupuesto General del Estado.</t>
    </r>
  </si>
  <si>
    <r>
      <rPr>
        <b/>
        <sz val="11"/>
        <color theme="1"/>
        <rFont val="Calibri"/>
        <family val="2"/>
        <scheme val="minor"/>
      </rPr>
      <t>Presupuesto modificado</t>
    </r>
    <r>
      <rPr>
        <sz val="11"/>
        <color theme="1"/>
        <rFont val="Calibri"/>
        <family val="2"/>
        <scheme val="minor"/>
      </rPr>
      <t xml:space="preserve">:  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</si>
  <si>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</t>
    </r>
    <r>
      <rPr>
        <sz val="11"/>
        <color theme="1"/>
        <rFont val="Calibri"/>
        <family val="2"/>
        <scheme val="minor"/>
      </rPr>
      <t>: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</si>
  <si>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Lic. Hilaria Muñoz</t>
  </si>
  <si>
    <t>Lic. Giannina Méndez</t>
  </si>
  <si>
    <t>Ing. Juan Juliá Calac</t>
  </si>
  <si>
    <t>Depto. De Ejec. Presupuestaria</t>
  </si>
  <si>
    <t>Directora Financiera</t>
  </si>
  <si>
    <t>Viceministro adm. y financiero</t>
  </si>
  <si>
    <t>Fuente: Reporte del SIGEF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</si>
</sst>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.0_);_(* \(#,##0.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9"/>
      <color indexed="8"/>
      <name val="Calibri"/>
      <family val="2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79998168889431442"/>
      </top>
      <bottom style="thin">
        <color theme="4" tint="0.79998168889431442"/>
      </bottom>
      <diagonal/>
    </border>
    <border>
      <left/>
      <right/>
      <top style="thin">
        <color theme="4" tint="0.3999755851924192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theme="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0" xfId="0" applyAlignment="1">
      <alignment vertical="center"/>
    </xf>
    <xf numFmtId="0" fontId="2" fillId="2" borderId="2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164" fontId="3" fillId="0" borderId="4" xfId="0" applyNumberFormat="1" applyFont="1" applyBorder="1" applyAlignment="1">
      <alignment vertical="center"/>
    </xf>
    <xf numFmtId="43" fontId="3" fillId="4" borderId="0" xfId="1" applyFont="1" applyFill="1" applyAlignment="1">
      <alignment vertical="center"/>
    </xf>
    <xf numFmtId="0" fontId="0" fillId="0" borderId="0" xfId="0" applyAlignment="1">
      <alignment horizontal="left" vertical="center"/>
    </xf>
    <xf numFmtId="43" fontId="0" fillId="0" borderId="0" xfId="1" applyFont="1" applyAlignment="1">
      <alignment vertical="center"/>
    </xf>
    <xf numFmtId="43" fontId="7" fillId="0" borderId="0" xfId="1" applyFont="1" applyAlignment="1">
      <alignment horizontal="right"/>
    </xf>
    <xf numFmtId="43" fontId="0" fillId="0" borderId="5" xfId="1" applyFont="1" applyBorder="1"/>
    <xf numFmtId="164" fontId="0" fillId="0" borderId="0" xfId="0" applyNumberFormat="1" applyAlignment="1">
      <alignment vertical="center"/>
    </xf>
    <xf numFmtId="43" fontId="3" fillId="0" borderId="4" xfId="1" applyFont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43" fontId="2" fillId="2" borderId="6" xfId="1" applyFont="1" applyFill="1" applyBorder="1" applyAlignment="1">
      <alignment vertical="center"/>
    </xf>
    <xf numFmtId="0" fontId="0" fillId="0" borderId="7" xfId="0" applyBorder="1" applyAlignment="1">
      <alignment vertical="center" wrapText="1"/>
    </xf>
    <xf numFmtId="0" fontId="0" fillId="0" borderId="0" xfId="0" applyAlignment="1">
      <alignment vertical="center" wrapText="1"/>
    </xf>
    <xf numFmtId="4" fontId="0" fillId="0" borderId="0" xfId="0" applyNumberFormat="1" applyAlignment="1">
      <alignment vertical="center"/>
    </xf>
    <xf numFmtId="43" fontId="0" fillId="0" borderId="0" xfId="0" applyNumberFormat="1" applyAlignment="1">
      <alignment vertical="center"/>
    </xf>
    <xf numFmtId="0" fontId="0" fillId="0" borderId="8" xfId="0" applyBorder="1" applyAlignment="1">
      <alignment vertical="center" wrapText="1"/>
    </xf>
    <xf numFmtId="0" fontId="8" fillId="5" borderId="9" xfId="0" applyFont="1" applyFill="1" applyBorder="1" applyAlignment="1">
      <alignment horizontal="center" vertical="center"/>
    </xf>
    <xf numFmtId="0" fontId="8" fillId="5" borderId="0" xfId="0" applyFont="1" applyFill="1" applyAlignment="1">
      <alignment horizontal="center" vertical="center"/>
    </xf>
    <xf numFmtId="0" fontId="9" fillId="5" borderId="9" xfId="0" applyFont="1" applyFill="1" applyBorder="1" applyAlignment="1">
      <alignment horizontal="center" vertical="center"/>
    </xf>
    <xf numFmtId="0" fontId="9" fillId="5" borderId="0" xfId="0" applyFont="1" applyFill="1" applyAlignment="1">
      <alignment vertical="center"/>
    </xf>
    <xf numFmtId="0" fontId="9" fillId="5" borderId="0" xfId="0" applyFont="1" applyFill="1" applyAlignment="1">
      <alignment horizontal="center" vertical="center"/>
    </xf>
    <xf numFmtId="0" fontId="3" fillId="0" borderId="7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 readingOrder="1"/>
    </xf>
    <xf numFmtId="0" fontId="4" fillId="0" borderId="0" xfId="0" applyFont="1" applyAlignment="1">
      <alignment horizontal="center" vertical="center" wrapText="1" readingOrder="1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 readingOrder="1"/>
    </xf>
    <xf numFmtId="0" fontId="6" fillId="0" borderId="0" xfId="0" applyFont="1" applyAlignment="1">
      <alignment horizontal="center" vertical="center" wrapText="1" readingOrder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108857</xdr:rowOff>
    </xdr:from>
    <xdr:to>
      <xdr:col>1</xdr:col>
      <xdr:colOff>1769642</xdr:colOff>
      <xdr:row>6</xdr:row>
      <xdr:rowOff>50400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3080908-D283-4B01-B06A-B22C0C4E192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308" b="14014"/>
        <a:stretch/>
      </xdr:blipFill>
      <xdr:spPr>
        <a:xfrm>
          <a:off x="762000" y="108857"/>
          <a:ext cx="1769642" cy="1284568"/>
        </a:xfrm>
        <a:prstGeom prst="rect">
          <a:avLst/>
        </a:prstGeom>
      </xdr:spPr>
    </xdr:pic>
    <xdr:clientData/>
  </xdr:twoCellAnchor>
  <xdr:twoCellAnchor>
    <xdr:from>
      <xdr:col>1</xdr:col>
      <xdr:colOff>1878279</xdr:colOff>
      <xdr:row>92</xdr:row>
      <xdr:rowOff>124557</xdr:rowOff>
    </xdr:from>
    <xdr:to>
      <xdr:col>1</xdr:col>
      <xdr:colOff>4722279</xdr:colOff>
      <xdr:row>92</xdr:row>
      <xdr:rowOff>138671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E5A8C0D7-57F8-4F3A-AD2C-7884CA6E613A}"/>
            </a:ext>
          </a:extLst>
        </xdr:cNvPr>
        <xdr:cNvCxnSpPr/>
      </xdr:nvCxnSpPr>
      <xdr:spPr>
        <a:xfrm>
          <a:off x="2640279" y="18803082"/>
          <a:ext cx="2844000" cy="1411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914965</xdr:colOff>
      <xdr:row>92</xdr:row>
      <xdr:rowOff>147049</xdr:rowOff>
    </xdr:from>
    <xdr:to>
      <xdr:col>7</xdr:col>
      <xdr:colOff>666142</xdr:colOff>
      <xdr:row>92</xdr:row>
      <xdr:rowOff>157750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0AADFD95-CBD3-48ED-B1A5-2FBBF6585789}"/>
            </a:ext>
          </a:extLst>
        </xdr:cNvPr>
        <xdr:cNvCxnSpPr/>
      </xdr:nvCxnSpPr>
      <xdr:spPr>
        <a:xfrm>
          <a:off x="13145065" y="18825574"/>
          <a:ext cx="2837277" cy="1070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498620</xdr:colOff>
      <xdr:row>92</xdr:row>
      <xdr:rowOff>157961</xdr:rowOff>
    </xdr:from>
    <xdr:to>
      <xdr:col>13</xdr:col>
      <xdr:colOff>698032</xdr:colOff>
      <xdr:row>92</xdr:row>
      <xdr:rowOff>171450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C8280B05-2D1B-4772-AABB-72BC770B8DF9}"/>
            </a:ext>
          </a:extLst>
        </xdr:cNvPr>
        <xdr:cNvCxnSpPr/>
      </xdr:nvCxnSpPr>
      <xdr:spPr>
        <a:xfrm>
          <a:off x="21815570" y="18836486"/>
          <a:ext cx="2847362" cy="13489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4228D3-FA74-4FF9-978E-58361619771E}">
  <sheetPr>
    <pageSetUpPr fitToPage="1"/>
  </sheetPr>
  <dimension ref="B3:Q95"/>
  <sheetViews>
    <sheetView showGridLines="0" tabSelected="1" topLeftCell="A54" zoomScale="82" zoomScaleNormal="82" zoomScaleSheetLayoutView="55" workbookViewId="0">
      <selection activeCell="E85" sqref="E85"/>
    </sheetView>
  </sheetViews>
  <sheetFormatPr defaultColWidth="11.42578125" defaultRowHeight="15" x14ac:dyDescent="0.25"/>
  <cols>
    <col min="1" max="1" width="11.42578125" style="1"/>
    <col min="2" max="2" width="102.140625" style="1" customWidth="1"/>
    <col min="3" max="3" width="22.85546875" style="1" customWidth="1"/>
    <col min="4" max="4" width="23" style="1" customWidth="1"/>
    <col min="5" max="5" width="24" style="1" customWidth="1"/>
    <col min="6" max="6" width="23" style="1" customWidth="1"/>
    <col min="7" max="7" width="33.7109375" style="1" bestFit="1" customWidth="1"/>
    <col min="8" max="8" width="23.7109375" style="1" customWidth="1"/>
    <col min="9" max="9" width="24.140625" style="1" customWidth="1"/>
    <col min="10" max="10" width="24.28515625" style="1" customWidth="1"/>
    <col min="11" max="11" width="24.5703125" style="1" bestFit="1" customWidth="1"/>
    <col min="12" max="12" width="25.28515625" style="1" bestFit="1" customWidth="1"/>
    <col min="13" max="13" width="37.85546875" style="1" bestFit="1" customWidth="1"/>
    <col min="14" max="14" width="21.85546875" style="1" customWidth="1"/>
    <col min="15" max="15" width="26.42578125" style="1" bestFit="1" customWidth="1"/>
    <col min="16" max="16" width="22.5703125" style="1" customWidth="1"/>
    <col min="17" max="16384" width="11.42578125" style="1"/>
  </cols>
  <sheetData>
    <row r="3" spans="2:15" ht="28.5" customHeight="1" x14ac:dyDescent="0.25">
      <c r="B3" s="27" t="s">
        <v>0</v>
      </c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</row>
    <row r="4" spans="2:15" ht="15.75" x14ac:dyDescent="0.25">
      <c r="B4" s="29">
        <v>2022</v>
      </c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</row>
    <row r="5" spans="2:15" ht="15.75" customHeight="1" x14ac:dyDescent="0.25">
      <c r="B5" s="31" t="s">
        <v>1</v>
      </c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</row>
    <row r="6" spans="2:15" ht="15.75" customHeight="1" x14ac:dyDescent="0.25">
      <c r="B6" s="32" t="s">
        <v>2</v>
      </c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</row>
    <row r="8" spans="2:15" ht="23.25" customHeight="1" x14ac:dyDescent="0.25">
      <c r="B8" s="2" t="s">
        <v>3</v>
      </c>
      <c r="C8" s="3" t="s">
        <v>4</v>
      </c>
      <c r="D8" s="3" t="s">
        <v>5</v>
      </c>
      <c r="E8" s="3" t="s">
        <v>6</v>
      </c>
      <c r="F8" s="3" t="s">
        <v>7</v>
      </c>
      <c r="G8" s="4" t="s">
        <v>8</v>
      </c>
      <c r="H8" s="3" t="s">
        <v>9</v>
      </c>
      <c r="I8" s="4" t="s">
        <v>10</v>
      </c>
      <c r="J8" s="3" t="s">
        <v>11</v>
      </c>
      <c r="K8" s="3" t="s">
        <v>12</v>
      </c>
      <c r="L8" s="3" t="s">
        <v>13</v>
      </c>
      <c r="M8" s="3" t="s">
        <v>14</v>
      </c>
      <c r="N8" s="4" t="s">
        <v>15</v>
      </c>
      <c r="O8" s="3" t="s">
        <v>16</v>
      </c>
    </row>
    <row r="9" spans="2:15" x14ac:dyDescent="0.25">
      <c r="B9" s="5" t="s">
        <v>17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</row>
    <row r="10" spans="2:15" x14ac:dyDescent="0.25">
      <c r="B10" s="7" t="s">
        <v>18</v>
      </c>
      <c r="C10" s="7">
        <f>+SUM(C11:C15)</f>
        <v>0</v>
      </c>
      <c r="D10" s="7">
        <f t="shared" ref="D10:N10" si="0">+SUM(D11:D15)</f>
        <v>174892791.63999999</v>
      </c>
      <c r="E10" s="7">
        <f t="shared" si="0"/>
        <v>159005289.72</v>
      </c>
      <c r="F10" s="7">
        <f t="shared" si="0"/>
        <v>101910308.68000001</v>
      </c>
      <c r="G10" s="7">
        <f t="shared" si="0"/>
        <v>98871072.980000004</v>
      </c>
      <c r="H10" s="7">
        <f t="shared" si="0"/>
        <v>108427287.69</v>
      </c>
      <c r="I10" s="7">
        <f t="shared" si="0"/>
        <v>120864028.75</v>
      </c>
      <c r="J10" s="7">
        <f t="shared" si="0"/>
        <v>142154427.48999998</v>
      </c>
      <c r="K10" s="7">
        <f t="shared" si="0"/>
        <v>120671130.49000001</v>
      </c>
      <c r="L10" s="7">
        <f t="shared" si="0"/>
        <v>114311092.04000001</v>
      </c>
      <c r="M10" s="7">
        <f t="shared" si="0"/>
        <v>200022970.88</v>
      </c>
      <c r="N10" s="7">
        <f t="shared" si="0"/>
        <v>0</v>
      </c>
      <c r="O10" s="7">
        <f>+SUM(C10:N10)</f>
        <v>1341130400.3600001</v>
      </c>
    </row>
    <row r="11" spans="2:15" x14ac:dyDescent="0.2">
      <c r="B11" s="8" t="s">
        <v>19</v>
      </c>
      <c r="C11" s="9">
        <v>0</v>
      </c>
      <c r="D11" s="9">
        <v>147982525.47999999</v>
      </c>
      <c r="E11" s="9">
        <v>136073513.94</v>
      </c>
      <c r="F11" s="9">
        <v>83750220.560000002</v>
      </c>
      <c r="G11" s="9">
        <v>81823421.730000004</v>
      </c>
      <c r="H11" s="9">
        <v>91019771.909999996</v>
      </c>
      <c r="I11" s="9">
        <v>101719130.84999999</v>
      </c>
      <c r="J11" s="9">
        <v>85528677.659999996</v>
      </c>
      <c r="K11" s="10">
        <v>100719442.56</v>
      </c>
      <c r="L11" s="9">
        <v>95282129.540000007</v>
      </c>
      <c r="M11" s="9">
        <v>103238056.20999999</v>
      </c>
      <c r="N11" s="9"/>
      <c r="O11" s="9">
        <f>+SUM(C11:N11)</f>
        <v>1027136890.4400001</v>
      </c>
    </row>
    <row r="12" spans="2:15" x14ac:dyDescent="0.2">
      <c r="B12" s="8" t="s">
        <v>20</v>
      </c>
      <c r="C12" s="9">
        <v>0</v>
      </c>
      <c r="D12" s="9">
        <v>4525000</v>
      </c>
      <c r="E12" s="9">
        <v>9539000</v>
      </c>
      <c r="F12" s="9">
        <v>5490000</v>
      </c>
      <c r="G12" s="9">
        <v>4676000</v>
      </c>
      <c r="H12" s="9">
        <v>4973000</v>
      </c>
      <c r="I12" s="9">
        <v>4948000</v>
      </c>
      <c r="J12" s="9">
        <v>43930408.57</v>
      </c>
      <c r="K12" s="10">
        <v>4753000</v>
      </c>
      <c r="L12" s="9">
        <v>4783000</v>
      </c>
      <c r="M12" s="9">
        <v>82280022.469999999</v>
      </c>
      <c r="N12" s="9"/>
      <c r="O12" s="9">
        <f t="shared" ref="O12:O77" si="1">+SUM(C12:N12)</f>
        <v>169897431.03999999</v>
      </c>
    </row>
    <row r="13" spans="2:15" x14ac:dyDescent="0.25">
      <c r="B13" s="8" t="s">
        <v>21</v>
      </c>
      <c r="C13" s="9">
        <v>0</v>
      </c>
      <c r="D13" s="9">
        <v>0</v>
      </c>
      <c r="E13" s="9">
        <v>0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9"/>
      <c r="L13" s="9"/>
      <c r="M13" s="9"/>
      <c r="N13" s="9"/>
      <c r="O13" s="9">
        <f t="shared" si="1"/>
        <v>0</v>
      </c>
    </row>
    <row r="14" spans="2:15" x14ac:dyDescent="0.25">
      <c r="B14" s="8" t="s">
        <v>22</v>
      </c>
      <c r="C14" s="9">
        <v>0</v>
      </c>
      <c r="D14" s="9">
        <v>22385266.16</v>
      </c>
      <c r="E14" s="9">
        <v>0</v>
      </c>
      <c r="F14" s="9">
        <v>0</v>
      </c>
      <c r="G14" s="9">
        <v>0</v>
      </c>
      <c r="H14" s="9">
        <v>0</v>
      </c>
      <c r="I14" s="9">
        <v>0</v>
      </c>
      <c r="J14" s="9">
        <v>0</v>
      </c>
      <c r="K14" s="9"/>
      <c r="L14" s="9"/>
      <c r="M14" s="9"/>
      <c r="N14" s="9"/>
      <c r="O14" s="9">
        <f t="shared" si="1"/>
        <v>22385266.16</v>
      </c>
    </row>
    <row r="15" spans="2:15" x14ac:dyDescent="0.25">
      <c r="B15" s="8" t="s">
        <v>23</v>
      </c>
      <c r="C15" s="9">
        <v>0</v>
      </c>
      <c r="D15" s="9">
        <v>0</v>
      </c>
      <c r="E15" s="9">
        <v>13392775.779999999</v>
      </c>
      <c r="F15" s="9">
        <v>12670088.119999999</v>
      </c>
      <c r="G15" s="9">
        <v>12371651.25</v>
      </c>
      <c r="H15" s="9">
        <v>12434515.779999999</v>
      </c>
      <c r="I15" s="9">
        <v>14196897.9</v>
      </c>
      <c r="J15" s="9">
        <v>12695341.26</v>
      </c>
      <c r="K15" s="9">
        <v>15198687.93</v>
      </c>
      <c r="L15" s="9">
        <v>14245962.5</v>
      </c>
      <c r="M15" s="9">
        <v>14504892.199999999</v>
      </c>
      <c r="N15" s="9"/>
      <c r="O15" s="9">
        <f t="shared" si="1"/>
        <v>121710812.72000001</v>
      </c>
    </row>
    <row r="16" spans="2:15" x14ac:dyDescent="0.25">
      <c r="B16" s="7" t="s">
        <v>24</v>
      </c>
      <c r="C16" s="7">
        <f>+SUM(C17:C25)</f>
        <v>4250624.9799999995</v>
      </c>
      <c r="D16" s="7">
        <f t="shared" ref="D16:N16" si="2">+SUM(D17:D25)</f>
        <v>65877199.830000006</v>
      </c>
      <c r="E16" s="7">
        <f t="shared" si="2"/>
        <v>153344846.09</v>
      </c>
      <c r="F16" s="7">
        <f t="shared" si="2"/>
        <v>29525525.290000003</v>
      </c>
      <c r="G16" s="7">
        <f t="shared" si="2"/>
        <v>25416169.960000001</v>
      </c>
      <c r="H16" s="7">
        <f t="shared" si="2"/>
        <v>25357371.670000002</v>
      </c>
      <c r="I16" s="7">
        <f t="shared" si="2"/>
        <v>97905043.939999998</v>
      </c>
      <c r="J16" s="7">
        <f>+SUM(J17:J25)</f>
        <v>23539965.77</v>
      </c>
      <c r="K16" s="7">
        <f t="shared" si="2"/>
        <v>152929665.68000001</v>
      </c>
      <c r="L16" s="7">
        <f t="shared" si="2"/>
        <v>74361007.229999989</v>
      </c>
      <c r="M16" s="7">
        <f t="shared" si="2"/>
        <v>40407733.969999999</v>
      </c>
      <c r="N16" s="7">
        <f t="shared" si="2"/>
        <v>0</v>
      </c>
      <c r="O16" s="7">
        <f>+SUM(C16:N16)</f>
        <v>692915154.41000009</v>
      </c>
    </row>
    <row r="17" spans="2:15" x14ac:dyDescent="0.25">
      <c r="B17" s="8" t="s">
        <v>25</v>
      </c>
      <c r="C17" s="9">
        <v>2498886.42</v>
      </c>
      <c r="D17" s="9">
        <v>2407312.85</v>
      </c>
      <c r="E17" s="9">
        <v>2726884.37</v>
      </c>
      <c r="F17" s="9">
        <v>3056866.34</v>
      </c>
      <c r="G17" s="9">
        <v>2955742.87</v>
      </c>
      <c r="H17" s="9">
        <v>2956647.33</v>
      </c>
      <c r="I17" s="9">
        <v>3387164.83</v>
      </c>
      <c r="J17" s="9">
        <v>3561015.05</v>
      </c>
      <c r="K17" s="9">
        <v>2369592.29</v>
      </c>
      <c r="L17" s="9">
        <v>5459888.4400000004</v>
      </c>
      <c r="M17" s="9">
        <v>4213537.93</v>
      </c>
      <c r="N17" s="9"/>
      <c r="O17" s="9">
        <f t="shared" si="1"/>
        <v>35593538.719999999</v>
      </c>
    </row>
    <row r="18" spans="2:15" x14ac:dyDescent="0.25">
      <c r="B18" s="8" t="s">
        <v>26</v>
      </c>
      <c r="C18" s="9">
        <v>0</v>
      </c>
      <c r="D18" s="9">
        <v>44457855.82</v>
      </c>
      <c r="E18" s="9">
        <v>3633231.21</v>
      </c>
      <c r="F18" s="9">
        <v>1165147.3400000001</v>
      </c>
      <c r="G18" s="9">
        <v>409365.6</v>
      </c>
      <c r="H18" s="9">
        <v>821321.19</v>
      </c>
      <c r="I18" s="9">
        <v>4024879.35</v>
      </c>
      <c r="J18" s="9">
        <v>5307051.88</v>
      </c>
      <c r="K18" s="9">
        <v>4089347.88</v>
      </c>
      <c r="L18" s="9">
        <v>6745794.5999999996</v>
      </c>
      <c r="M18" s="9">
        <v>10394639.199999999</v>
      </c>
      <c r="N18" s="9"/>
      <c r="O18" s="9">
        <f t="shared" si="1"/>
        <v>81048634.070000008</v>
      </c>
    </row>
    <row r="19" spans="2:15" x14ac:dyDescent="0.25">
      <c r="B19" s="8" t="s">
        <v>27</v>
      </c>
      <c r="C19" s="9">
        <v>0</v>
      </c>
      <c r="D19" s="9">
        <v>0</v>
      </c>
      <c r="E19" s="9">
        <v>1246930</v>
      </c>
      <c r="F19" s="9">
        <v>1020146</v>
      </c>
      <c r="G19" s="9">
        <v>843133</v>
      </c>
      <c r="H19" s="9">
        <v>3060971</v>
      </c>
      <c r="I19" s="9">
        <v>2661638.5</v>
      </c>
      <c r="J19" s="9">
        <v>1928638.9</v>
      </c>
      <c r="K19" s="9">
        <v>1576370</v>
      </c>
      <c r="L19" s="9">
        <v>1751572.5</v>
      </c>
      <c r="M19" s="9">
        <v>2143816.89</v>
      </c>
      <c r="N19" s="9"/>
      <c r="O19" s="9">
        <f t="shared" si="1"/>
        <v>16233216.790000001</v>
      </c>
    </row>
    <row r="20" spans="2:15" x14ac:dyDescent="0.25">
      <c r="B20" s="8" t="s">
        <v>28</v>
      </c>
      <c r="C20" s="9">
        <v>0</v>
      </c>
      <c r="D20" s="9">
        <v>0</v>
      </c>
      <c r="E20" s="9">
        <v>127440</v>
      </c>
      <c r="F20" s="9">
        <v>0</v>
      </c>
      <c r="G20" s="9">
        <v>1499869.3</v>
      </c>
      <c r="H20" s="9">
        <v>631846.5</v>
      </c>
      <c r="I20" s="9">
        <v>1171550.56</v>
      </c>
      <c r="J20" s="9">
        <v>0</v>
      </c>
      <c r="K20" s="9">
        <v>225656.14</v>
      </c>
      <c r="L20" s="9">
        <v>0</v>
      </c>
      <c r="M20" s="9">
        <v>5271149.9800000004</v>
      </c>
      <c r="N20" s="9"/>
      <c r="O20" s="9">
        <f t="shared" si="1"/>
        <v>8927512.4800000004</v>
      </c>
    </row>
    <row r="21" spans="2:15" x14ac:dyDescent="0.25">
      <c r="B21" s="8" t="s">
        <v>29</v>
      </c>
      <c r="C21" s="9">
        <v>0</v>
      </c>
      <c r="D21" s="9">
        <v>1835434.28</v>
      </c>
      <c r="E21" s="9">
        <v>5970168.3099999996</v>
      </c>
      <c r="F21" s="9">
        <v>4605305.37</v>
      </c>
      <c r="G21" s="9">
        <v>4075578.58</v>
      </c>
      <c r="H21" s="9">
        <v>3211523.75</v>
      </c>
      <c r="I21" s="9">
        <v>22641325.02</v>
      </c>
      <c r="J21" s="9">
        <v>3471345.63</v>
      </c>
      <c r="K21" s="9">
        <v>3799191.33</v>
      </c>
      <c r="L21" s="9">
        <v>7354630.71</v>
      </c>
      <c r="M21" s="9">
        <v>5023160.0199999996</v>
      </c>
      <c r="N21" s="9"/>
      <c r="O21" s="9">
        <f t="shared" si="1"/>
        <v>61987663</v>
      </c>
    </row>
    <row r="22" spans="2:15" x14ac:dyDescent="0.25">
      <c r="B22" s="8" t="s">
        <v>30</v>
      </c>
      <c r="C22" s="9">
        <v>1836.28</v>
      </c>
      <c r="D22" s="9">
        <v>2311557.7000000002</v>
      </c>
      <c r="E22" s="9">
        <v>5416126.5199999996</v>
      </c>
      <c r="F22" s="9">
        <v>4641042.1900000004</v>
      </c>
      <c r="G22" s="9">
        <v>2899385.08</v>
      </c>
      <c r="H22" s="9">
        <v>5343975.9800000004</v>
      </c>
      <c r="I22" s="9">
        <v>2506942.14</v>
      </c>
      <c r="J22" s="9">
        <v>2476035.94</v>
      </c>
      <c r="K22" s="9">
        <v>6153025.6200000001</v>
      </c>
      <c r="L22" s="9">
        <v>2488444.87</v>
      </c>
      <c r="M22" s="9">
        <v>2420266.54</v>
      </c>
      <c r="N22" s="9"/>
      <c r="O22" s="9">
        <f t="shared" si="1"/>
        <v>36658638.859999999</v>
      </c>
    </row>
    <row r="23" spans="2:15" x14ac:dyDescent="0.25">
      <c r="B23" s="8" t="s">
        <v>31</v>
      </c>
      <c r="C23" s="9">
        <v>0</v>
      </c>
      <c r="D23" s="9">
        <v>1552591.33</v>
      </c>
      <c r="E23" s="9">
        <v>1955190.8</v>
      </c>
      <c r="F23" s="9">
        <v>211506.98</v>
      </c>
      <c r="G23" s="9">
        <v>4372922.3099999996</v>
      </c>
      <c r="H23" s="9">
        <v>981646.2</v>
      </c>
      <c r="I23" s="9">
        <v>2238702.0699999998</v>
      </c>
      <c r="J23" s="9">
        <v>589424.16</v>
      </c>
      <c r="K23" s="9">
        <v>2769891.67</v>
      </c>
      <c r="L23" s="9">
        <v>1058905.18</v>
      </c>
      <c r="M23" s="9">
        <v>2612335.0099999998</v>
      </c>
      <c r="N23" s="9"/>
      <c r="O23" s="9">
        <f t="shared" si="1"/>
        <v>18343115.710000001</v>
      </c>
    </row>
    <row r="24" spans="2:15" x14ac:dyDescent="0.25">
      <c r="B24" s="8" t="s">
        <v>32</v>
      </c>
      <c r="C24" s="9">
        <v>8260</v>
      </c>
      <c r="D24" s="9">
        <v>12650007.65</v>
      </c>
      <c r="E24" s="9">
        <v>130310129.98</v>
      </c>
      <c r="F24" s="9">
        <v>14132599.07</v>
      </c>
      <c r="G24" s="9">
        <v>1509842</v>
      </c>
      <c r="H24" s="9">
        <v>7255154.9400000004</v>
      </c>
      <c r="I24" s="9">
        <v>53664098.329999998</v>
      </c>
      <c r="J24" s="9">
        <v>1821424.87</v>
      </c>
      <c r="K24" s="9">
        <v>129712160.31999999</v>
      </c>
      <c r="L24" s="9">
        <v>47450696.579999998</v>
      </c>
      <c r="M24" s="9">
        <v>6744096.9000000004</v>
      </c>
      <c r="N24" s="9"/>
      <c r="O24" s="9">
        <f t="shared" si="1"/>
        <v>405258470.63999993</v>
      </c>
    </row>
    <row r="25" spans="2:15" x14ac:dyDescent="0.25">
      <c r="B25" s="8" t="s">
        <v>33</v>
      </c>
      <c r="C25" s="9">
        <v>1741642.28</v>
      </c>
      <c r="D25" s="9">
        <v>662440.19999999995</v>
      </c>
      <c r="E25" s="9">
        <v>1958744.9</v>
      </c>
      <c r="F25" s="9">
        <v>692912</v>
      </c>
      <c r="G25" s="9">
        <v>6850331.2199999997</v>
      </c>
      <c r="H25" s="9">
        <v>1094284.78</v>
      </c>
      <c r="I25" s="9">
        <v>5608743.1399999997</v>
      </c>
      <c r="J25" s="9">
        <v>4385029.34</v>
      </c>
      <c r="K25" s="9">
        <v>2234430.4300000002</v>
      </c>
      <c r="L25" s="9">
        <v>2051074.35</v>
      </c>
      <c r="M25" s="9">
        <v>1584731.5</v>
      </c>
      <c r="N25" s="9"/>
      <c r="O25" s="9">
        <f t="shared" si="1"/>
        <v>28864364.140000001</v>
      </c>
    </row>
    <row r="26" spans="2:15" x14ac:dyDescent="0.25">
      <c r="B26" s="7" t="s">
        <v>34</v>
      </c>
      <c r="C26" s="7">
        <f>+SUM(C27:C35)</f>
        <v>20199.21</v>
      </c>
      <c r="D26" s="7">
        <f t="shared" ref="D26:N26" si="3">+SUM(D27:D35)</f>
        <v>57095040.460000001</v>
      </c>
      <c r="E26" s="7">
        <f t="shared" si="3"/>
        <v>55972052.32</v>
      </c>
      <c r="F26" s="7">
        <f t="shared" si="3"/>
        <v>51524935.340000004</v>
      </c>
      <c r="G26" s="7">
        <f t="shared" si="3"/>
        <v>21767013.23</v>
      </c>
      <c r="H26" s="7">
        <f t="shared" si="3"/>
        <v>3322621.76</v>
      </c>
      <c r="I26" s="7">
        <f t="shared" si="3"/>
        <v>16206302.629999999</v>
      </c>
      <c r="J26" s="7">
        <f t="shared" si="3"/>
        <v>28952718.699999996</v>
      </c>
      <c r="K26" s="7">
        <f t="shared" si="3"/>
        <v>29690669.139999997</v>
      </c>
      <c r="L26" s="7">
        <f t="shared" si="3"/>
        <v>80361462.890000001</v>
      </c>
      <c r="M26" s="7">
        <f>+SUM(M27:M35)</f>
        <v>131001556.38</v>
      </c>
      <c r="N26" s="7">
        <f t="shared" si="3"/>
        <v>0</v>
      </c>
      <c r="O26" s="7">
        <f>+SUM(C26:N26)</f>
        <v>475914572.05999994</v>
      </c>
    </row>
    <row r="27" spans="2:15" x14ac:dyDescent="0.25">
      <c r="B27" s="8" t="s">
        <v>35</v>
      </c>
      <c r="C27" s="9">
        <v>20199.21</v>
      </c>
      <c r="D27" s="9">
        <v>23245341.030000001</v>
      </c>
      <c r="E27" s="9">
        <v>11481552.310000001</v>
      </c>
      <c r="F27" s="9">
        <v>3901229.45</v>
      </c>
      <c r="G27" s="9">
        <v>2647511</v>
      </c>
      <c r="H27" s="9">
        <v>13216</v>
      </c>
      <c r="I27" s="9">
        <v>230670.07</v>
      </c>
      <c r="J27" s="9">
        <v>11416592.02</v>
      </c>
      <c r="K27" s="9">
        <v>6850588.6500000004</v>
      </c>
      <c r="L27" s="9">
        <v>47641110</v>
      </c>
      <c r="M27" s="9">
        <v>32005637.43</v>
      </c>
      <c r="N27" s="9"/>
      <c r="O27" s="9">
        <f t="shared" si="1"/>
        <v>139453647.17000002</v>
      </c>
    </row>
    <row r="28" spans="2:15" x14ac:dyDescent="0.25">
      <c r="B28" s="8" t="s">
        <v>36</v>
      </c>
      <c r="C28" s="9">
        <v>0</v>
      </c>
      <c r="D28" s="9">
        <v>1210444</v>
      </c>
      <c r="E28" s="9">
        <v>120596</v>
      </c>
      <c r="F28" s="9">
        <v>0</v>
      </c>
      <c r="G28" s="9">
        <v>0</v>
      </c>
      <c r="H28" s="9">
        <v>0</v>
      </c>
      <c r="I28" s="9">
        <v>13412.82</v>
      </c>
      <c r="J28" s="9">
        <v>793078</v>
      </c>
      <c r="K28" s="9">
        <v>1051970</v>
      </c>
      <c r="L28" s="9">
        <v>1337052.1000000001</v>
      </c>
      <c r="M28" s="9">
        <v>83683.3</v>
      </c>
      <c r="N28" s="9"/>
      <c r="O28" s="9">
        <f t="shared" si="1"/>
        <v>4610236.22</v>
      </c>
    </row>
    <row r="29" spans="2:15" x14ac:dyDescent="0.25">
      <c r="B29" s="8" t="s">
        <v>37</v>
      </c>
      <c r="C29" s="9">
        <v>0</v>
      </c>
      <c r="D29" s="9">
        <v>0</v>
      </c>
      <c r="E29" s="9">
        <v>0</v>
      </c>
      <c r="F29" s="9">
        <v>1308690.8</v>
      </c>
      <c r="G29" s="9">
        <v>81125</v>
      </c>
      <c r="H29" s="9">
        <v>53199.12</v>
      </c>
      <c r="I29" s="9">
        <v>63859.09</v>
      </c>
      <c r="J29" s="9">
        <v>1170423.1200000001</v>
      </c>
      <c r="K29" s="9">
        <v>70800</v>
      </c>
      <c r="L29" s="9">
        <v>463799</v>
      </c>
      <c r="M29" s="9">
        <v>105999.4</v>
      </c>
      <c r="N29" s="9"/>
      <c r="O29" s="9">
        <f t="shared" si="1"/>
        <v>3317895.5300000003</v>
      </c>
    </row>
    <row r="30" spans="2:15" x14ac:dyDescent="0.25">
      <c r="B30" s="8" t="s">
        <v>38</v>
      </c>
      <c r="C30" s="9">
        <v>0</v>
      </c>
      <c r="D30" s="9">
        <v>0</v>
      </c>
      <c r="E30" s="9">
        <v>0</v>
      </c>
      <c r="F30" s="9">
        <v>0</v>
      </c>
      <c r="G30" s="9">
        <v>0</v>
      </c>
      <c r="H30" s="9">
        <v>0</v>
      </c>
      <c r="I30" s="9">
        <v>0</v>
      </c>
      <c r="J30" s="9">
        <v>0</v>
      </c>
      <c r="K30" s="9">
        <v>14455</v>
      </c>
      <c r="L30" s="9"/>
      <c r="M30" s="9">
        <v>0</v>
      </c>
      <c r="N30" s="9"/>
      <c r="O30" s="9">
        <f t="shared" si="1"/>
        <v>14455</v>
      </c>
    </row>
    <row r="31" spans="2:15" x14ac:dyDescent="0.25">
      <c r="B31" s="8" t="s">
        <v>39</v>
      </c>
      <c r="C31" s="9">
        <v>0</v>
      </c>
      <c r="D31" s="9">
        <v>1161403.68</v>
      </c>
      <c r="E31" s="9">
        <v>1906529.02</v>
      </c>
      <c r="F31" s="9">
        <v>5650476.2999999998</v>
      </c>
      <c r="G31" s="9">
        <v>3180301.68</v>
      </c>
      <c r="H31" s="9">
        <v>64551.199999999997</v>
      </c>
      <c r="I31" s="9">
        <v>172540.46</v>
      </c>
      <c r="J31" s="9">
        <v>1083957.78</v>
      </c>
      <c r="K31" s="9">
        <v>2505097.66</v>
      </c>
      <c r="L31" s="9">
        <v>628180.07999999996</v>
      </c>
      <c r="M31" s="9">
        <v>186078.09</v>
      </c>
      <c r="N31" s="9"/>
      <c r="O31" s="9">
        <f t="shared" si="1"/>
        <v>16539115.949999999</v>
      </c>
    </row>
    <row r="32" spans="2:15" x14ac:dyDescent="0.25">
      <c r="B32" s="8" t="s">
        <v>40</v>
      </c>
      <c r="C32" s="9">
        <v>0</v>
      </c>
      <c r="D32" s="9">
        <v>14082088.32</v>
      </c>
      <c r="E32" s="9">
        <v>35544618.82</v>
      </c>
      <c r="F32" s="9">
        <v>32059589.84</v>
      </c>
      <c r="G32" s="9">
        <v>5682744.1799999997</v>
      </c>
      <c r="H32" s="9">
        <v>1223260</v>
      </c>
      <c r="I32" s="9">
        <v>4459661.74</v>
      </c>
      <c r="J32" s="9">
        <v>9472349.1899999995</v>
      </c>
      <c r="K32" s="9">
        <v>9066052.2699999996</v>
      </c>
      <c r="L32" s="9">
        <v>22736773.66</v>
      </c>
      <c r="M32" s="9">
        <v>73541615.409999996</v>
      </c>
      <c r="N32" s="9"/>
      <c r="O32" s="9">
        <f t="shared" si="1"/>
        <v>207868753.42999998</v>
      </c>
    </row>
    <row r="33" spans="2:15" x14ac:dyDescent="0.25">
      <c r="B33" s="8" t="s">
        <v>41</v>
      </c>
      <c r="C33" s="9">
        <v>0</v>
      </c>
      <c r="D33" s="9">
        <v>12478571.83</v>
      </c>
      <c r="E33" s="9">
        <v>2694582.32</v>
      </c>
      <c r="F33" s="9">
        <v>5619388.4299999997</v>
      </c>
      <c r="G33" s="9">
        <v>9034563.2400000002</v>
      </c>
      <c r="H33" s="9">
        <v>1389261.73</v>
      </c>
      <c r="I33" s="9">
        <v>10597265.74</v>
      </c>
      <c r="J33" s="9">
        <v>3219463.01</v>
      </c>
      <c r="K33" s="9">
        <v>7465107.5800000001</v>
      </c>
      <c r="L33" s="9">
        <v>4720024.33</v>
      </c>
      <c r="M33" s="9">
        <v>23085800.02</v>
      </c>
      <c r="N33" s="9"/>
      <c r="O33" s="9">
        <f t="shared" si="1"/>
        <v>80304028.229999989</v>
      </c>
    </row>
    <row r="34" spans="2:15" x14ac:dyDescent="0.25">
      <c r="B34" s="8" t="s">
        <v>42</v>
      </c>
      <c r="C34" s="9">
        <v>0</v>
      </c>
      <c r="D34" s="9">
        <v>0</v>
      </c>
      <c r="E34" s="9">
        <v>0</v>
      </c>
      <c r="F34" s="9">
        <v>0</v>
      </c>
      <c r="G34" s="9">
        <v>0</v>
      </c>
      <c r="H34" s="9">
        <v>0</v>
      </c>
      <c r="I34" s="9">
        <v>0</v>
      </c>
      <c r="J34" s="9">
        <v>0</v>
      </c>
      <c r="K34" s="9"/>
      <c r="L34" s="9"/>
      <c r="M34" s="9">
        <v>0</v>
      </c>
      <c r="N34" s="9"/>
      <c r="O34" s="9">
        <f t="shared" si="1"/>
        <v>0</v>
      </c>
    </row>
    <row r="35" spans="2:15" x14ac:dyDescent="0.25">
      <c r="B35" s="8" t="s">
        <v>43</v>
      </c>
      <c r="C35" s="9">
        <v>0</v>
      </c>
      <c r="D35" s="9">
        <v>4917191.5999999996</v>
      </c>
      <c r="E35" s="9">
        <v>4224173.8499999996</v>
      </c>
      <c r="F35" s="9">
        <v>2985560.52</v>
      </c>
      <c r="G35" s="9">
        <v>1140768.1299999999</v>
      </c>
      <c r="H35" s="9">
        <v>579133.71</v>
      </c>
      <c r="I35" s="9">
        <v>668892.71</v>
      </c>
      <c r="J35" s="9">
        <v>1796855.58</v>
      </c>
      <c r="K35" s="9">
        <v>2666597.98</v>
      </c>
      <c r="L35" s="9">
        <v>2834523.72</v>
      </c>
      <c r="M35" s="9">
        <v>1992742.73</v>
      </c>
      <c r="N35" s="9"/>
      <c r="O35" s="9">
        <f t="shared" si="1"/>
        <v>23806440.529999997</v>
      </c>
    </row>
    <row r="36" spans="2:15" x14ac:dyDescent="0.25">
      <c r="B36" s="7" t="s">
        <v>44</v>
      </c>
      <c r="C36" s="7">
        <f>+SUM(C37:C44)</f>
        <v>0</v>
      </c>
      <c r="D36" s="7">
        <f t="shared" ref="D36:N36" si="4">+SUM(D37:D44)</f>
        <v>300000</v>
      </c>
      <c r="E36" s="7">
        <f t="shared" si="4"/>
        <v>0</v>
      </c>
      <c r="F36" s="7">
        <f t="shared" si="4"/>
        <v>0</v>
      </c>
      <c r="G36" s="7">
        <f t="shared" si="4"/>
        <v>0</v>
      </c>
      <c r="H36" s="7">
        <f t="shared" si="4"/>
        <v>500000</v>
      </c>
      <c r="I36" s="7">
        <f t="shared" si="4"/>
        <v>1838200</v>
      </c>
      <c r="J36" s="7">
        <f t="shared" si="4"/>
        <v>0</v>
      </c>
      <c r="K36" s="7">
        <f t="shared" si="4"/>
        <v>0</v>
      </c>
      <c r="L36" s="7">
        <f t="shared" si="4"/>
        <v>0</v>
      </c>
      <c r="M36" s="7">
        <f t="shared" si="4"/>
        <v>3500000</v>
      </c>
      <c r="N36" s="7">
        <f t="shared" si="4"/>
        <v>0</v>
      </c>
      <c r="O36" s="7">
        <f>+SUM(C36:N36)</f>
        <v>6138200</v>
      </c>
    </row>
    <row r="37" spans="2:15" x14ac:dyDescent="0.25">
      <c r="B37" s="8" t="s">
        <v>45</v>
      </c>
      <c r="C37" s="9">
        <v>0</v>
      </c>
      <c r="D37" s="9">
        <v>300000</v>
      </c>
      <c r="E37" s="9">
        <v>0</v>
      </c>
      <c r="F37" s="9">
        <v>0</v>
      </c>
      <c r="G37" s="9">
        <v>0</v>
      </c>
      <c r="H37" s="9">
        <v>500000</v>
      </c>
      <c r="I37" s="9">
        <v>1838200</v>
      </c>
      <c r="J37" s="9">
        <v>0</v>
      </c>
      <c r="K37" s="9"/>
      <c r="L37" s="9"/>
      <c r="M37" s="9">
        <v>3500000</v>
      </c>
      <c r="N37" s="11"/>
      <c r="O37" s="9">
        <f t="shared" si="1"/>
        <v>6138200</v>
      </c>
    </row>
    <row r="38" spans="2:15" x14ac:dyDescent="0.25">
      <c r="B38" s="8" t="s">
        <v>46</v>
      </c>
      <c r="C38" s="9">
        <v>0</v>
      </c>
      <c r="D38" s="9">
        <v>0</v>
      </c>
      <c r="E38" s="9">
        <v>0</v>
      </c>
      <c r="F38" s="9">
        <v>0</v>
      </c>
      <c r="G38" s="9">
        <v>0</v>
      </c>
      <c r="H38" s="9">
        <v>0</v>
      </c>
      <c r="I38" s="9">
        <v>0</v>
      </c>
      <c r="J38" s="9">
        <v>0</v>
      </c>
      <c r="K38" s="9"/>
      <c r="L38" s="9"/>
      <c r="M38" s="9">
        <v>0</v>
      </c>
      <c r="N38" s="9"/>
      <c r="O38" s="9">
        <f t="shared" si="1"/>
        <v>0</v>
      </c>
    </row>
    <row r="39" spans="2:15" x14ac:dyDescent="0.25">
      <c r="B39" s="8" t="s">
        <v>47</v>
      </c>
      <c r="C39" s="9">
        <v>0</v>
      </c>
      <c r="D39" s="9">
        <v>0</v>
      </c>
      <c r="E39" s="9">
        <v>0</v>
      </c>
      <c r="F39" s="9">
        <v>0</v>
      </c>
      <c r="G39" s="9">
        <v>0</v>
      </c>
      <c r="H39" s="9">
        <v>0</v>
      </c>
      <c r="I39" s="9">
        <v>0</v>
      </c>
      <c r="J39" s="9">
        <v>0</v>
      </c>
      <c r="K39" s="12"/>
      <c r="L39" s="9"/>
      <c r="M39" s="9">
        <v>0</v>
      </c>
      <c r="N39" s="9"/>
      <c r="O39" s="9">
        <f t="shared" si="1"/>
        <v>0</v>
      </c>
    </row>
    <row r="40" spans="2:15" x14ac:dyDescent="0.25">
      <c r="B40" s="8" t="s">
        <v>48</v>
      </c>
      <c r="C40" s="9">
        <v>0</v>
      </c>
      <c r="D40" s="9">
        <v>0</v>
      </c>
      <c r="E40" s="9">
        <v>0</v>
      </c>
      <c r="F40" s="9">
        <v>0</v>
      </c>
      <c r="G40" s="9">
        <v>0</v>
      </c>
      <c r="H40" s="9">
        <v>0</v>
      </c>
      <c r="I40" s="9">
        <v>0</v>
      </c>
      <c r="J40" s="9">
        <v>0</v>
      </c>
      <c r="K40" s="12"/>
      <c r="L40" s="9"/>
      <c r="M40" s="9">
        <v>0</v>
      </c>
      <c r="N40" s="9"/>
      <c r="O40" s="9">
        <f t="shared" si="1"/>
        <v>0</v>
      </c>
    </row>
    <row r="41" spans="2:15" x14ac:dyDescent="0.25">
      <c r="B41" s="8" t="s">
        <v>49</v>
      </c>
      <c r="C41" s="9">
        <v>0</v>
      </c>
      <c r="D41" s="9">
        <v>0</v>
      </c>
      <c r="E41" s="9">
        <v>0</v>
      </c>
      <c r="F41" s="9">
        <v>0</v>
      </c>
      <c r="G41" s="9">
        <v>0</v>
      </c>
      <c r="H41" s="9">
        <v>0</v>
      </c>
      <c r="I41" s="9">
        <v>0</v>
      </c>
      <c r="J41" s="9">
        <v>0</v>
      </c>
      <c r="K41" s="12"/>
      <c r="L41" s="9"/>
      <c r="M41" s="9">
        <v>0</v>
      </c>
      <c r="N41" s="9"/>
      <c r="O41" s="9">
        <f t="shared" si="1"/>
        <v>0</v>
      </c>
    </row>
    <row r="42" spans="2:15" x14ac:dyDescent="0.25">
      <c r="B42" s="8" t="s">
        <v>50</v>
      </c>
      <c r="C42" s="9">
        <v>0</v>
      </c>
      <c r="D42" s="9">
        <v>0</v>
      </c>
      <c r="E42" s="9">
        <v>0</v>
      </c>
      <c r="F42" s="9">
        <v>0</v>
      </c>
      <c r="G42" s="9">
        <v>0</v>
      </c>
      <c r="H42" s="9">
        <v>0</v>
      </c>
      <c r="I42" s="9">
        <v>0</v>
      </c>
      <c r="J42" s="9">
        <v>0</v>
      </c>
      <c r="K42" s="12"/>
      <c r="L42" s="9"/>
      <c r="M42" s="9">
        <v>0</v>
      </c>
      <c r="N42" s="9"/>
      <c r="O42" s="9">
        <f t="shared" si="1"/>
        <v>0</v>
      </c>
    </row>
    <row r="43" spans="2:15" x14ac:dyDescent="0.25">
      <c r="B43" s="8" t="s">
        <v>51</v>
      </c>
      <c r="C43" s="9">
        <v>0</v>
      </c>
      <c r="D43" s="9">
        <v>0</v>
      </c>
      <c r="E43" s="9">
        <v>0</v>
      </c>
      <c r="F43" s="9">
        <v>0</v>
      </c>
      <c r="G43" s="9">
        <v>0</v>
      </c>
      <c r="H43" s="9">
        <v>0</v>
      </c>
      <c r="I43" s="9">
        <v>0</v>
      </c>
      <c r="J43" s="9">
        <v>0</v>
      </c>
      <c r="K43" s="12"/>
      <c r="L43" s="9"/>
      <c r="M43" s="9">
        <v>0</v>
      </c>
      <c r="N43" s="9"/>
      <c r="O43" s="9">
        <f t="shared" si="1"/>
        <v>0</v>
      </c>
    </row>
    <row r="44" spans="2:15" x14ac:dyDescent="0.25">
      <c r="B44" s="8" t="s">
        <v>52</v>
      </c>
      <c r="C44" s="9">
        <v>0</v>
      </c>
      <c r="D44" s="9">
        <v>0</v>
      </c>
      <c r="E44" s="9">
        <v>0</v>
      </c>
      <c r="F44" s="9">
        <v>0</v>
      </c>
      <c r="G44" s="9">
        <v>0</v>
      </c>
      <c r="H44" s="9">
        <v>0</v>
      </c>
      <c r="I44" s="9">
        <v>0</v>
      </c>
      <c r="J44" s="9">
        <v>0</v>
      </c>
      <c r="K44" s="12"/>
      <c r="L44" s="9"/>
      <c r="M44" s="9">
        <v>0</v>
      </c>
      <c r="N44" s="9"/>
      <c r="O44" s="9">
        <f t="shared" si="1"/>
        <v>0</v>
      </c>
    </row>
    <row r="45" spans="2:15" x14ac:dyDescent="0.25">
      <c r="B45" s="7" t="s">
        <v>53</v>
      </c>
      <c r="C45" s="7">
        <f>+SUM(C46:C51)</f>
        <v>0</v>
      </c>
      <c r="D45" s="7">
        <f t="shared" ref="D45:N45" si="5">+SUM(D46:D51)</f>
        <v>0</v>
      </c>
      <c r="E45" s="7">
        <f t="shared" si="5"/>
        <v>0</v>
      </c>
      <c r="F45" s="7">
        <f t="shared" si="5"/>
        <v>0</v>
      </c>
      <c r="G45" s="7">
        <f t="shared" si="5"/>
        <v>0</v>
      </c>
      <c r="H45" s="7">
        <f t="shared" si="5"/>
        <v>0</v>
      </c>
      <c r="I45" s="7">
        <f t="shared" si="5"/>
        <v>0</v>
      </c>
      <c r="J45" s="7">
        <f t="shared" si="5"/>
        <v>0</v>
      </c>
      <c r="K45" s="7">
        <f t="shared" si="5"/>
        <v>0</v>
      </c>
      <c r="L45" s="7">
        <f t="shared" si="5"/>
        <v>0</v>
      </c>
      <c r="M45" s="7">
        <f t="shared" si="5"/>
        <v>0</v>
      </c>
      <c r="N45" s="7">
        <f t="shared" si="5"/>
        <v>0</v>
      </c>
      <c r="O45" s="7">
        <f>+SUM(C45:N45)</f>
        <v>0</v>
      </c>
    </row>
    <row r="46" spans="2:15" x14ac:dyDescent="0.25">
      <c r="B46" s="8" t="s">
        <v>54</v>
      </c>
      <c r="C46" s="9">
        <v>0</v>
      </c>
      <c r="D46" s="9">
        <v>0</v>
      </c>
      <c r="E46" s="9">
        <v>0</v>
      </c>
      <c r="F46" s="9">
        <v>0</v>
      </c>
      <c r="G46" s="9">
        <v>0</v>
      </c>
      <c r="H46" s="9">
        <v>0</v>
      </c>
      <c r="I46" s="9">
        <v>0</v>
      </c>
      <c r="J46" s="9">
        <v>0</v>
      </c>
      <c r="K46" s="12"/>
      <c r="L46" s="9"/>
      <c r="M46" s="9">
        <v>0</v>
      </c>
      <c r="N46" s="9"/>
      <c r="O46" s="9">
        <f t="shared" si="1"/>
        <v>0</v>
      </c>
    </row>
    <row r="47" spans="2:15" x14ac:dyDescent="0.25">
      <c r="B47" s="8" t="s">
        <v>55</v>
      </c>
      <c r="C47" s="9">
        <v>0</v>
      </c>
      <c r="D47" s="9">
        <v>0</v>
      </c>
      <c r="E47" s="9">
        <v>0</v>
      </c>
      <c r="F47" s="9">
        <v>0</v>
      </c>
      <c r="G47" s="9">
        <v>0</v>
      </c>
      <c r="H47" s="9">
        <v>0</v>
      </c>
      <c r="I47" s="9">
        <v>0</v>
      </c>
      <c r="J47" s="9">
        <v>0</v>
      </c>
      <c r="K47" s="12"/>
      <c r="L47" s="9"/>
      <c r="M47" s="9">
        <v>0</v>
      </c>
      <c r="N47" s="9"/>
      <c r="O47" s="9">
        <f t="shared" si="1"/>
        <v>0</v>
      </c>
    </row>
    <row r="48" spans="2:15" x14ac:dyDescent="0.25">
      <c r="B48" s="8" t="s">
        <v>56</v>
      </c>
      <c r="C48" s="9">
        <v>0</v>
      </c>
      <c r="D48" s="9">
        <v>0</v>
      </c>
      <c r="E48" s="9">
        <v>0</v>
      </c>
      <c r="F48" s="9">
        <v>0</v>
      </c>
      <c r="G48" s="9">
        <v>0</v>
      </c>
      <c r="H48" s="9">
        <v>0</v>
      </c>
      <c r="I48" s="9">
        <v>0</v>
      </c>
      <c r="J48" s="9">
        <v>0</v>
      </c>
      <c r="K48" s="12"/>
      <c r="L48" s="9"/>
      <c r="M48" s="9">
        <v>0</v>
      </c>
      <c r="N48" s="9"/>
      <c r="O48" s="9">
        <f t="shared" si="1"/>
        <v>0</v>
      </c>
    </row>
    <row r="49" spans="2:15" x14ac:dyDescent="0.25">
      <c r="B49" s="8" t="s">
        <v>57</v>
      </c>
      <c r="C49" s="9">
        <v>0</v>
      </c>
      <c r="D49" s="9">
        <v>0</v>
      </c>
      <c r="E49" s="9">
        <v>0</v>
      </c>
      <c r="F49" s="9">
        <v>0</v>
      </c>
      <c r="G49" s="9">
        <v>0</v>
      </c>
      <c r="H49" s="9">
        <v>0</v>
      </c>
      <c r="I49" s="9">
        <v>0</v>
      </c>
      <c r="J49" s="9">
        <v>0</v>
      </c>
      <c r="K49" s="12"/>
      <c r="L49" s="9"/>
      <c r="M49" s="9">
        <v>0</v>
      </c>
      <c r="N49" s="9"/>
      <c r="O49" s="9">
        <f t="shared" si="1"/>
        <v>0</v>
      </c>
    </row>
    <row r="50" spans="2:15" x14ac:dyDescent="0.25">
      <c r="B50" s="8" t="s">
        <v>58</v>
      </c>
      <c r="C50" s="9">
        <v>0</v>
      </c>
      <c r="D50" s="9">
        <v>0</v>
      </c>
      <c r="E50" s="9">
        <v>0</v>
      </c>
      <c r="F50" s="9">
        <v>0</v>
      </c>
      <c r="G50" s="9">
        <v>0</v>
      </c>
      <c r="H50" s="9">
        <v>0</v>
      </c>
      <c r="I50" s="9">
        <v>0</v>
      </c>
      <c r="J50" s="9">
        <v>0</v>
      </c>
      <c r="K50" s="12"/>
      <c r="L50" s="9"/>
      <c r="M50" s="9">
        <v>0</v>
      </c>
      <c r="N50" s="9"/>
      <c r="O50" s="9">
        <f t="shared" si="1"/>
        <v>0</v>
      </c>
    </row>
    <row r="51" spans="2:15" x14ac:dyDescent="0.25">
      <c r="B51" s="8" t="s">
        <v>59</v>
      </c>
      <c r="C51" s="9">
        <v>0</v>
      </c>
      <c r="D51" s="9">
        <v>0</v>
      </c>
      <c r="E51" s="9">
        <v>0</v>
      </c>
      <c r="F51" s="9">
        <v>0</v>
      </c>
      <c r="G51" s="9">
        <v>0</v>
      </c>
      <c r="H51" s="9">
        <v>0</v>
      </c>
      <c r="I51" s="9">
        <v>0</v>
      </c>
      <c r="J51" s="9">
        <v>0</v>
      </c>
      <c r="K51" s="12"/>
      <c r="L51" s="9"/>
      <c r="M51" s="9">
        <v>0</v>
      </c>
      <c r="N51" s="9"/>
      <c r="O51" s="9">
        <f t="shared" si="1"/>
        <v>0</v>
      </c>
    </row>
    <row r="52" spans="2:15" x14ac:dyDescent="0.25">
      <c r="B52" s="7" t="s">
        <v>60</v>
      </c>
      <c r="C52" s="7">
        <f>+SUM(C53:C61)</f>
        <v>21349.45</v>
      </c>
      <c r="D52" s="7">
        <f t="shared" ref="D52:N52" si="6">+SUM(D53:D61)</f>
        <v>214239038.75999999</v>
      </c>
      <c r="E52" s="7">
        <f t="shared" si="6"/>
        <v>109240952.65000001</v>
      </c>
      <c r="F52" s="7">
        <f t="shared" si="6"/>
        <v>26803655.469999999</v>
      </c>
      <c r="G52" s="7">
        <f t="shared" si="6"/>
        <v>88773532.25</v>
      </c>
      <c r="H52" s="7">
        <f t="shared" si="6"/>
        <v>640126349.25</v>
      </c>
      <c r="I52" s="7">
        <f t="shared" si="6"/>
        <v>69038623.549999997</v>
      </c>
      <c r="J52" s="7">
        <f t="shared" si="6"/>
        <v>43888672.479999997</v>
      </c>
      <c r="K52" s="7">
        <f t="shared" si="6"/>
        <v>35048847.929999992</v>
      </c>
      <c r="L52" s="7">
        <f t="shared" si="6"/>
        <v>249456171.37999997</v>
      </c>
      <c r="M52" s="7">
        <f t="shared" si="6"/>
        <v>95010626.060000002</v>
      </c>
      <c r="N52" s="7">
        <f t="shared" si="6"/>
        <v>0</v>
      </c>
      <c r="O52" s="7">
        <f>+SUM(C52:N52)</f>
        <v>1571647819.2299998</v>
      </c>
    </row>
    <row r="53" spans="2:15" x14ac:dyDescent="0.25">
      <c r="B53" s="8" t="s">
        <v>61</v>
      </c>
      <c r="C53" s="9">
        <v>21349.45</v>
      </c>
      <c r="D53" s="9">
        <v>13686328.949999999</v>
      </c>
      <c r="E53" s="9">
        <v>4569370.78</v>
      </c>
      <c r="F53" s="9">
        <v>1853949.96</v>
      </c>
      <c r="G53" s="9">
        <v>6841296.1600000001</v>
      </c>
      <c r="H53" s="9">
        <v>41875748.719999999</v>
      </c>
      <c r="I53" s="9">
        <v>251999.97</v>
      </c>
      <c r="J53" s="9">
        <v>29709991.699999999</v>
      </c>
      <c r="K53" s="9">
        <v>32877654.75</v>
      </c>
      <c r="L53" s="9">
        <v>1955946.62</v>
      </c>
      <c r="M53" s="9">
        <v>35564900.520000003</v>
      </c>
      <c r="N53" s="9"/>
      <c r="O53" s="9">
        <f t="shared" si="1"/>
        <v>169208537.58000001</v>
      </c>
    </row>
    <row r="54" spans="2:15" x14ac:dyDescent="0.25">
      <c r="B54" s="8" t="s">
        <v>62</v>
      </c>
      <c r="C54" s="9">
        <v>0</v>
      </c>
      <c r="D54" s="9">
        <v>54044</v>
      </c>
      <c r="E54" s="9">
        <v>310316</v>
      </c>
      <c r="F54" s="9">
        <v>0</v>
      </c>
      <c r="G54" s="9">
        <v>0</v>
      </c>
      <c r="H54" s="9">
        <v>0</v>
      </c>
      <c r="I54" s="9">
        <v>270000.03999999998</v>
      </c>
      <c r="J54" s="12">
        <v>0</v>
      </c>
      <c r="K54" s="12"/>
      <c r="L54" s="9">
        <v>1290040.2</v>
      </c>
      <c r="M54" s="9">
        <v>7530</v>
      </c>
      <c r="N54" s="9"/>
      <c r="O54" s="9">
        <f t="shared" si="1"/>
        <v>1931930.24</v>
      </c>
    </row>
    <row r="55" spans="2:15" x14ac:dyDescent="0.25">
      <c r="B55" s="8" t="s">
        <v>63</v>
      </c>
      <c r="C55" s="9">
        <v>0</v>
      </c>
      <c r="D55" s="9">
        <v>127416167.77</v>
      </c>
      <c r="E55" s="9">
        <v>70340000</v>
      </c>
      <c r="F55" s="9">
        <v>0</v>
      </c>
      <c r="G55" s="9">
        <v>0</v>
      </c>
      <c r="H55" s="9">
        <v>579260337.54999995</v>
      </c>
      <c r="I55" s="9">
        <v>0</v>
      </c>
      <c r="J55" s="12">
        <v>0</v>
      </c>
      <c r="K55" s="12">
        <v>752970.05</v>
      </c>
      <c r="L55" s="9">
        <v>212348425.63999999</v>
      </c>
      <c r="M55" s="9">
        <v>0</v>
      </c>
      <c r="N55" s="9"/>
      <c r="O55" s="9">
        <f t="shared" si="1"/>
        <v>990117901.00999987</v>
      </c>
    </row>
    <row r="56" spans="2:15" x14ac:dyDescent="0.25">
      <c r="B56" s="8" t="s">
        <v>64</v>
      </c>
      <c r="C56" s="9">
        <v>0</v>
      </c>
      <c r="D56" s="9">
        <v>0</v>
      </c>
      <c r="E56" s="9">
        <v>13893450</v>
      </c>
      <c r="F56" s="9">
        <v>18208800</v>
      </c>
      <c r="G56" s="9">
        <v>55547710</v>
      </c>
      <c r="H56" s="9">
        <v>4870375</v>
      </c>
      <c r="I56" s="9">
        <v>45143280</v>
      </c>
      <c r="J56" s="12">
        <v>0</v>
      </c>
      <c r="K56" s="12">
        <v>125664.65</v>
      </c>
      <c r="L56" s="9">
        <v>33206998</v>
      </c>
      <c r="M56" s="9">
        <v>0</v>
      </c>
      <c r="N56" s="9"/>
      <c r="O56" s="9">
        <f t="shared" si="1"/>
        <v>170996277.65000001</v>
      </c>
    </row>
    <row r="57" spans="2:15" x14ac:dyDescent="0.25">
      <c r="B57" s="8" t="s">
        <v>65</v>
      </c>
      <c r="C57" s="9">
        <v>0</v>
      </c>
      <c r="D57" s="9">
        <v>71096383.219999999</v>
      </c>
      <c r="E57" s="9">
        <v>13777157.83</v>
      </c>
      <c r="F57" s="9">
        <v>206500</v>
      </c>
      <c r="G57" s="9">
        <v>134526.09</v>
      </c>
      <c r="H57" s="9">
        <v>2619887.98</v>
      </c>
      <c r="I57" s="9">
        <v>589866.1</v>
      </c>
      <c r="J57" s="12">
        <v>498662.16</v>
      </c>
      <c r="K57" s="12">
        <v>197443.9</v>
      </c>
      <c r="L57" s="9">
        <v>5942665.29</v>
      </c>
      <c r="M57" s="9">
        <v>22069767.829999998</v>
      </c>
      <c r="N57" s="9"/>
      <c r="O57" s="9">
        <f t="shared" si="1"/>
        <v>117132860.40000001</v>
      </c>
    </row>
    <row r="58" spans="2:15" x14ac:dyDescent="0.25">
      <c r="B58" s="8" t="s">
        <v>66</v>
      </c>
      <c r="C58" s="9">
        <v>0</v>
      </c>
      <c r="D58" s="9">
        <v>0</v>
      </c>
      <c r="E58" s="9">
        <v>0</v>
      </c>
      <c r="F58" s="9">
        <v>0</v>
      </c>
      <c r="G58" s="9">
        <v>0</v>
      </c>
      <c r="H58" s="9">
        <v>0</v>
      </c>
      <c r="I58" s="9">
        <v>0</v>
      </c>
      <c r="J58" s="12">
        <v>0</v>
      </c>
      <c r="K58" s="12"/>
      <c r="L58" s="9"/>
      <c r="M58" s="9">
        <v>0</v>
      </c>
      <c r="N58" s="9"/>
      <c r="O58" s="9">
        <f t="shared" si="1"/>
        <v>0</v>
      </c>
    </row>
    <row r="59" spans="2:15" x14ac:dyDescent="0.25">
      <c r="B59" s="8" t="s">
        <v>67</v>
      </c>
      <c r="C59" s="9">
        <v>0</v>
      </c>
      <c r="D59" s="9">
        <v>0</v>
      </c>
      <c r="E59" s="9">
        <v>0</v>
      </c>
      <c r="F59" s="9">
        <v>0</v>
      </c>
      <c r="G59" s="9">
        <v>0</v>
      </c>
      <c r="H59" s="9">
        <v>0</v>
      </c>
      <c r="I59" s="9">
        <v>0</v>
      </c>
      <c r="J59" s="12">
        <v>0</v>
      </c>
      <c r="K59" s="12"/>
      <c r="L59" s="9"/>
      <c r="M59" s="9">
        <v>0</v>
      </c>
      <c r="N59" s="9"/>
      <c r="O59" s="9">
        <f t="shared" si="1"/>
        <v>0</v>
      </c>
    </row>
    <row r="60" spans="2:15" x14ac:dyDescent="0.25">
      <c r="B60" s="8" t="s">
        <v>68</v>
      </c>
      <c r="C60" s="9">
        <v>0</v>
      </c>
      <c r="D60" s="9">
        <v>0</v>
      </c>
      <c r="E60" s="9">
        <v>0</v>
      </c>
      <c r="F60" s="9">
        <v>0</v>
      </c>
      <c r="G60" s="9">
        <v>0</v>
      </c>
      <c r="H60" s="9">
        <v>0</v>
      </c>
      <c r="I60" s="9">
        <v>0</v>
      </c>
      <c r="J60" s="12">
        <v>0</v>
      </c>
      <c r="K60" s="12"/>
      <c r="L60" s="9"/>
      <c r="M60" s="9">
        <v>0</v>
      </c>
      <c r="N60" s="9"/>
      <c r="O60" s="9">
        <f t="shared" si="1"/>
        <v>0</v>
      </c>
    </row>
    <row r="61" spans="2:15" x14ac:dyDescent="0.25">
      <c r="B61" s="8" t="s">
        <v>69</v>
      </c>
      <c r="C61" s="9">
        <v>0</v>
      </c>
      <c r="D61" s="9">
        <v>1986114.82</v>
      </c>
      <c r="E61" s="9">
        <v>6350658.04</v>
      </c>
      <c r="F61" s="9">
        <v>6534405.5099999998</v>
      </c>
      <c r="G61" s="9">
        <v>26250000</v>
      </c>
      <c r="H61" s="9">
        <v>11500000</v>
      </c>
      <c r="I61" s="9">
        <v>22783477.440000001</v>
      </c>
      <c r="J61" s="9">
        <v>13680018.619999999</v>
      </c>
      <c r="K61" s="12">
        <v>1095114.58</v>
      </c>
      <c r="L61" s="9">
        <v>-5287904.37</v>
      </c>
      <c r="M61" s="9">
        <v>37368427.710000001</v>
      </c>
      <c r="N61" s="9"/>
      <c r="O61" s="9">
        <f t="shared" si="1"/>
        <v>122260312.34999999</v>
      </c>
    </row>
    <row r="62" spans="2:15" x14ac:dyDescent="0.25">
      <c r="B62" s="7" t="s">
        <v>70</v>
      </c>
      <c r="C62" s="7">
        <f>+SUM(C63:C66)</f>
        <v>315758566.44999999</v>
      </c>
      <c r="D62" s="7">
        <f t="shared" ref="D62:N62" si="7">+SUM(D63:D66)</f>
        <v>258540479.37</v>
      </c>
      <c r="E62" s="7">
        <f t="shared" si="7"/>
        <v>721646140.35000002</v>
      </c>
      <c r="F62" s="7">
        <f t="shared" si="7"/>
        <v>657427079.75</v>
      </c>
      <c r="G62" s="7">
        <f t="shared" si="7"/>
        <v>2816287361.29</v>
      </c>
      <c r="H62" s="7">
        <f t="shared" si="7"/>
        <v>393704957.81</v>
      </c>
      <c r="I62" s="7">
        <f t="shared" si="7"/>
        <v>1875491249.9100001</v>
      </c>
      <c r="J62" s="7">
        <f t="shared" si="7"/>
        <v>687008635.27999997</v>
      </c>
      <c r="K62" s="7">
        <f t="shared" si="7"/>
        <v>758638220.90999997</v>
      </c>
      <c r="L62" s="7">
        <f t="shared" si="7"/>
        <v>1723991877.1400001</v>
      </c>
      <c r="M62" s="7">
        <f>+SUM(M63:M66)</f>
        <v>1602137384.23</v>
      </c>
      <c r="N62" s="7">
        <f t="shared" si="7"/>
        <v>0</v>
      </c>
      <c r="O62" s="7">
        <f>+SUM(C62:N62)</f>
        <v>11810631952.49</v>
      </c>
    </row>
    <row r="63" spans="2:15" x14ac:dyDescent="0.25">
      <c r="B63" s="8" t="s">
        <v>71</v>
      </c>
      <c r="C63" s="9">
        <v>315758566.44999999</v>
      </c>
      <c r="D63" s="9">
        <v>258540479.37</v>
      </c>
      <c r="E63" s="9">
        <v>721646140.35000002</v>
      </c>
      <c r="F63" s="9">
        <v>657427079.75</v>
      </c>
      <c r="G63" s="9">
        <v>2816287361.29</v>
      </c>
      <c r="H63" s="9">
        <v>393704957.81</v>
      </c>
      <c r="I63" s="9">
        <v>1875491249.9100001</v>
      </c>
      <c r="J63" s="9">
        <v>687008635.27999997</v>
      </c>
      <c r="K63" s="9">
        <v>758638220.90999997</v>
      </c>
      <c r="L63" s="9">
        <v>1723991877.1400001</v>
      </c>
      <c r="M63" s="9">
        <v>1492584500.27</v>
      </c>
      <c r="N63" s="9"/>
      <c r="O63" s="9">
        <f t="shared" si="1"/>
        <v>11701079068.530001</v>
      </c>
    </row>
    <row r="64" spans="2:15" x14ac:dyDescent="0.25">
      <c r="B64" s="8" t="s">
        <v>72</v>
      </c>
      <c r="C64" s="9">
        <v>0</v>
      </c>
      <c r="D64" s="9">
        <v>0</v>
      </c>
      <c r="E64" s="9">
        <v>0</v>
      </c>
      <c r="F64" s="9">
        <v>0</v>
      </c>
      <c r="G64" s="9">
        <v>0</v>
      </c>
      <c r="H64" s="9">
        <v>0</v>
      </c>
      <c r="I64" s="9">
        <v>0</v>
      </c>
      <c r="J64" s="9">
        <v>0</v>
      </c>
      <c r="K64" s="12"/>
      <c r="L64" s="9"/>
      <c r="M64" s="9">
        <v>109552883.95999999</v>
      </c>
      <c r="N64" s="9"/>
      <c r="O64" s="9">
        <f t="shared" si="1"/>
        <v>109552883.95999999</v>
      </c>
    </row>
    <row r="65" spans="2:15" x14ac:dyDescent="0.25">
      <c r="B65" s="8" t="s">
        <v>73</v>
      </c>
      <c r="C65" s="9">
        <v>0</v>
      </c>
      <c r="D65" s="9">
        <v>0</v>
      </c>
      <c r="E65" s="9">
        <v>0</v>
      </c>
      <c r="F65" s="9">
        <v>0</v>
      </c>
      <c r="G65" s="9">
        <v>0</v>
      </c>
      <c r="H65" s="9">
        <v>0</v>
      </c>
      <c r="I65" s="9">
        <v>0</v>
      </c>
      <c r="J65" s="9">
        <v>0</v>
      </c>
      <c r="K65" s="12"/>
      <c r="L65" s="9"/>
      <c r="M65" s="9">
        <v>0</v>
      </c>
      <c r="N65" s="9"/>
      <c r="O65" s="9">
        <f t="shared" si="1"/>
        <v>0</v>
      </c>
    </row>
    <row r="66" spans="2:15" x14ac:dyDescent="0.25">
      <c r="B66" s="8" t="s">
        <v>74</v>
      </c>
      <c r="C66" s="9">
        <v>0</v>
      </c>
      <c r="D66" s="9">
        <v>0</v>
      </c>
      <c r="E66" s="9">
        <v>0</v>
      </c>
      <c r="F66" s="9">
        <v>0</v>
      </c>
      <c r="G66" s="9">
        <v>0</v>
      </c>
      <c r="H66" s="9">
        <v>0</v>
      </c>
      <c r="I66" s="9">
        <v>0</v>
      </c>
      <c r="J66" s="9">
        <v>0</v>
      </c>
      <c r="K66" s="12"/>
      <c r="L66" s="9"/>
      <c r="M66" s="9">
        <v>0</v>
      </c>
      <c r="N66" s="9"/>
      <c r="O66" s="9">
        <f t="shared" si="1"/>
        <v>0</v>
      </c>
    </row>
    <row r="67" spans="2:15" x14ac:dyDescent="0.25">
      <c r="B67" s="7" t="s">
        <v>75</v>
      </c>
      <c r="C67" s="7">
        <f>+SUM(C68:C69)</f>
        <v>0</v>
      </c>
      <c r="D67" s="7">
        <f t="shared" ref="D67:N67" si="8">+SUM(D68:D69)</f>
        <v>0</v>
      </c>
      <c r="E67" s="7">
        <f t="shared" si="8"/>
        <v>0</v>
      </c>
      <c r="F67" s="7">
        <f t="shared" si="8"/>
        <v>0</v>
      </c>
      <c r="G67" s="7">
        <f t="shared" si="8"/>
        <v>0</v>
      </c>
      <c r="H67" s="7">
        <f t="shared" si="8"/>
        <v>0</v>
      </c>
      <c r="I67" s="7">
        <f t="shared" si="8"/>
        <v>0</v>
      </c>
      <c r="J67" s="7">
        <f t="shared" si="8"/>
        <v>0</v>
      </c>
      <c r="K67" s="7">
        <f t="shared" si="8"/>
        <v>0</v>
      </c>
      <c r="L67" s="7">
        <f t="shared" si="8"/>
        <v>0</v>
      </c>
      <c r="M67" s="7">
        <f t="shared" si="8"/>
        <v>0</v>
      </c>
      <c r="N67" s="7">
        <f t="shared" si="8"/>
        <v>0</v>
      </c>
      <c r="O67" s="7">
        <f t="shared" si="1"/>
        <v>0</v>
      </c>
    </row>
    <row r="68" spans="2:15" x14ac:dyDescent="0.25">
      <c r="B68" s="8" t="s">
        <v>76</v>
      </c>
      <c r="C68" s="9">
        <v>0</v>
      </c>
      <c r="D68" s="9">
        <v>0</v>
      </c>
      <c r="E68" s="9">
        <v>0</v>
      </c>
      <c r="F68" s="9">
        <v>0</v>
      </c>
      <c r="G68" s="9">
        <v>0</v>
      </c>
      <c r="H68" s="9">
        <v>0</v>
      </c>
      <c r="I68" s="9">
        <v>0</v>
      </c>
      <c r="J68" s="12">
        <v>0</v>
      </c>
      <c r="K68" s="12">
        <v>0</v>
      </c>
      <c r="L68" s="9">
        <v>0</v>
      </c>
      <c r="M68" s="9">
        <v>0</v>
      </c>
      <c r="N68" s="9">
        <v>0</v>
      </c>
      <c r="O68" s="9">
        <f t="shared" si="1"/>
        <v>0</v>
      </c>
    </row>
    <row r="69" spans="2:15" x14ac:dyDescent="0.25">
      <c r="B69" s="8" t="s">
        <v>77</v>
      </c>
      <c r="C69" s="9">
        <v>0</v>
      </c>
      <c r="D69" s="9">
        <v>0</v>
      </c>
      <c r="E69" s="9">
        <v>0</v>
      </c>
      <c r="F69" s="9">
        <v>0</v>
      </c>
      <c r="G69" s="9">
        <v>0</v>
      </c>
      <c r="H69" s="9">
        <v>0</v>
      </c>
      <c r="I69" s="9">
        <v>0</v>
      </c>
      <c r="J69" s="12">
        <v>0</v>
      </c>
      <c r="K69" s="12">
        <v>0</v>
      </c>
      <c r="L69" s="9">
        <v>0</v>
      </c>
      <c r="M69" s="9">
        <v>0</v>
      </c>
      <c r="N69" s="9">
        <v>0</v>
      </c>
      <c r="O69" s="9">
        <f t="shared" si="1"/>
        <v>0</v>
      </c>
    </row>
    <row r="70" spans="2:15" x14ac:dyDescent="0.25">
      <c r="B70" s="7" t="s">
        <v>78</v>
      </c>
      <c r="C70" s="7">
        <f>+SUM(C71:C74)</f>
        <v>0</v>
      </c>
      <c r="D70" s="7">
        <f t="shared" ref="D70:L70" si="9">+SUM(D71:D74)</f>
        <v>0</v>
      </c>
      <c r="E70" s="7">
        <f t="shared" si="9"/>
        <v>0</v>
      </c>
      <c r="F70" s="7">
        <f t="shared" si="9"/>
        <v>0</v>
      </c>
      <c r="G70" s="7">
        <f t="shared" si="9"/>
        <v>0</v>
      </c>
      <c r="H70" s="7">
        <f t="shared" si="9"/>
        <v>0</v>
      </c>
      <c r="I70" s="7">
        <f t="shared" si="9"/>
        <v>0</v>
      </c>
      <c r="J70" s="7">
        <f t="shared" si="9"/>
        <v>0</v>
      </c>
      <c r="K70" s="7">
        <f t="shared" si="9"/>
        <v>0</v>
      </c>
      <c r="L70" s="7">
        <f t="shared" si="9"/>
        <v>0</v>
      </c>
      <c r="M70" s="7">
        <f>+SUM(M71:M75)</f>
        <v>0</v>
      </c>
      <c r="N70" s="7">
        <f>+SUM(N71:N75)</f>
        <v>0</v>
      </c>
      <c r="O70" s="7">
        <f t="shared" si="1"/>
        <v>0</v>
      </c>
    </row>
    <row r="71" spans="2:15" x14ac:dyDescent="0.25">
      <c r="B71" s="8" t="s">
        <v>79</v>
      </c>
      <c r="C71" s="9">
        <v>0</v>
      </c>
      <c r="D71" s="9">
        <v>0</v>
      </c>
      <c r="E71" s="9">
        <v>0</v>
      </c>
      <c r="F71" s="9">
        <v>0</v>
      </c>
      <c r="G71" s="9">
        <v>0</v>
      </c>
      <c r="H71" s="9">
        <v>0</v>
      </c>
      <c r="I71" s="9">
        <v>0</v>
      </c>
      <c r="J71" s="9">
        <v>0</v>
      </c>
      <c r="K71" s="12"/>
      <c r="L71" s="9"/>
      <c r="M71" s="9">
        <v>0</v>
      </c>
      <c r="N71" s="9"/>
      <c r="O71" s="9">
        <f t="shared" si="1"/>
        <v>0</v>
      </c>
    </row>
    <row r="72" spans="2:15" x14ac:dyDescent="0.25">
      <c r="B72" s="8" t="s">
        <v>80</v>
      </c>
      <c r="C72" s="9">
        <v>0</v>
      </c>
      <c r="D72" s="9">
        <v>0</v>
      </c>
      <c r="E72" s="9">
        <v>0</v>
      </c>
      <c r="F72" s="9">
        <v>0</v>
      </c>
      <c r="G72" s="9">
        <v>0</v>
      </c>
      <c r="H72" s="9">
        <v>0</v>
      </c>
      <c r="I72" s="9">
        <v>0</v>
      </c>
      <c r="J72" s="9">
        <v>0</v>
      </c>
      <c r="K72" s="12"/>
      <c r="L72" s="9"/>
      <c r="M72" s="9">
        <v>0</v>
      </c>
      <c r="N72" s="9"/>
      <c r="O72" s="9">
        <f t="shared" si="1"/>
        <v>0</v>
      </c>
    </row>
    <row r="73" spans="2:15" x14ac:dyDescent="0.25">
      <c r="B73" s="8" t="s">
        <v>81</v>
      </c>
      <c r="C73" s="9">
        <v>0</v>
      </c>
      <c r="D73" s="9">
        <v>0</v>
      </c>
      <c r="E73" s="9">
        <v>0</v>
      </c>
      <c r="F73" s="9">
        <v>0</v>
      </c>
      <c r="G73" s="9">
        <v>0</v>
      </c>
      <c r="H73" s="9">
        <v>0</v>
      </c>
      <c r="I73" s="9">
        <v>0</v>
      </c>
      <c r="J73" s="9">
        <v>0</v>
      </c>
      <c r="K73" s="12"/>
      <c r="L73" s="9"/>
      <c r="M73" s="9">
        <v>0</v>
      </c>
      <c r="N73" s="9"/>
      <c r="O73" s="9">
        <f t="shared" si="1"/>
        <v>0</v>
      </c>
    </row>
    <row r="74" spans="2:15" x14ac:dyDescent="0.25">
      <c r="B74" s="8" t="s">
        <v>82</v>
      </c>
      <c r="C74" s="9">
        <v>0</v>
      </c>
      <c r="D74" s="9">
        <v>0</v>
      </c>
      <c r="E74" s="9">
        <v>0</v>
      </c>
      <c r="F74" s="9">
        <v>0</v>
      </c>
      <c r="G74" s="9">
        <v>0</v>
      </c>
      <c r="H74" s="9">
        <v>0</v>
      </c>
      <c r="I74" s="9">
        <v>0</v>
      </c>
      <c r="J74" s="9">
        <v>0</v>
      </c>
      <c r="K74" s="12"/>
      <c r="L74" s="9"/>
      <c r="M74" s="9">
        <v>0</v>
      </c>
      <c r="N74" s="9"/>
      <c r="O74" s="9">
        <f t="shared" si="1"/>
        <v>0</v>
      </c>
    </row>
    <row r="75" spans="2:15" x14ac:dyDescent="0.25">
      <c r="B75" s="5" t="s">
        <v>83</v>
      </c>
      <c r="C75" s="13">
        <v>0</v>
      </c>
      <c r="D75" s="13">
        <v>0</v>
      </c>
      <c r="E75" s="13">
        <v>0</v>
      </c>
      <c r="F75" s="13">
        <v>0</v>
      </c>
      <c r="G75" s="13">
        <v>0</v>
      </c>
      <c r="H75" s="9">
        <v>0</v>
      </c>
      <c r="I75" s="13">
        <v>0</v>
      </c>
      <c r="J75" s="9">
        <v>0</v>
      </c>
      <c r="K75" s="13"/>
      <c r="L75" s="13"/>
      <c r="M75" s="13">
        <v>0</v>
      </c>
      <c r="N75" s="13"/>
      <c r="O75" s="13">
        <f t="shared" si="1"/>
        <v>0</v>
      </c>
    </row>
    <row r="76" spans="2:15" x14ac:dyDescent="0.25">
      <c r="B76" s="7" t="s">
        <v>84</v>
      </c>
      <c r="C76" s="7">
        <f>+SUM(C77:C78)</f>
        <v>0</v>
      </c>
      <c r="D76" s="7">
        <f t="shared" ref="D76:N76" si="10">+SUM(D77:D78)</f>
        <v>0</v>
      </c>
      <c r="E76" s="7">
        <f t="shared" si="10"/>
        <v>0</v>
      </c>
      <c r="F76" s="7">
        <f t="shared" si="10"/>
        <v>0</v>
      </c>
      <c r="G76" s="7">
        <f t="shared" si="10"/>
        <v>0</v>
      </c>
      <c r="H76" s="7">
        <f t="shared" si="10"/>
        <v>0</v>
      </c>
      <c r="I76" s="7">
        <f t="shared" si="10"/>
        <v>0</v>
      </c>
      <c r="J76" s="7">
        <f t="shared" si="10"/>
        <v>0</v>
      </c>
      <c r="K76" s="7">
        <f t="shared" si="10"/>
        <v>0</v>
      </c>
      <c r="L76" s="7">
        <f t="shared" si="10"/>
        <v>0</v>
      </c>
      <c r="M76" s="7">
        <f t="shared" si="10"/>
        <v>0</v>
      </c>
      <c r="N76" s="7">
        <f t="shared" si="10"/>
        <v>0</v>
      </c>
      <c r="O76" s="7">
        <f t="shared" si="1"/>
        <v>0</v>
      </c>
    </row>
    <row r="77" spans="2:15" x14ac:dyDescent="0.25">
      <c r="B77" s="8" t="s">
        <v>85</v>
      </c>
      <c r="C77" s="9">
        <v>0</v>
      </c>
      <c r="D77" s="9">
        <v>0</v>
      </c>
      <c r="E77" s="9">
        <v>0</v>
      </c>
      <c r="F77" s="9">
        <v>0</v>
      </c>
      <c r="G77" s="9">
        <v>0</v>
      </c>
      <c r="H77" s="9">
        <v>0</v>
      </c>
      <c r="I77" s="9">
        <v>0</v>
      </c>
      <c r="J77" s="12">
        <v>0</v>
      </c>
      <c r="K77" s="12">
        <v>0</v>
      </c>
      <c r="L77" s="9">
        <v>0</v>
      </c>
      <c r="M77" s="9">
        <v>0</v>
      </c>
      <c r="N77" s="9">
        <v>0</v>
      </c>
      <c r="O77" s="9">
        <f t="shared" si="1"/>
        <v>0</v>
      </c>
    </row>
    <row r="78" spans="2:15" x14ac:dyDescent="0.25">
      <c r="B78" s="8" t="s">
        <v>86</v>
      </c>
      <c r="C78" s="9">
        <v>0</v>
      </c>
      <c r="D78" s="9">
        <v>0</v>
      </c>
      <c r="E78" s="9">
        <v>0</v>
      </c>
      <c r="F78" s="9">
        <v>0</v>
      </c>
      <c r="G78" s="9">
        <v>0</v>
      </c>
      <c r="H78" s="9">
        <v>0</v>
      </c>
      <c r="I78" s="9">
        <v>0</v>
      </c>
      <c r="J78" s="12">
        <v>0</v>
      </c>
      <c r="K78" s="12">
        <v>0</v>
      </c>
      <c r="L78" s="9">
        <v>0</v>
      </c>
      <c r="M78" s="9">
        <v>0</v>
      </c>
      <c r="N78" s="9">
        <v>0</v>
      </c>
      <c r="O78" s="9">
        <f t="shared" ref="O78:O83" si="11">+SUM(C78:N78)</f>
        <v>0</v>
      </c>
    </row>
    <row r="79" spans="2:15" x14ac:dyDescent="0.25">
      <c r="B79" s="7" t="s">
        <v>87</v>
      </c>
      <c r="C79" s="7">
        <f>+SUM(C80:C81)</f>
        <v>0</v>
      </c>
      <c r="D79" s="7">
        <f t="shared" ref="D79:N79" si="12">+SUM(D80:D81)</f>
        <v>0</v>
      </c>
      <c r="E79" s="7">
        <f t="shared" si="12"/>
        <v>0</v>
      </c>
      <c r="F79" s="7">
        <f t="shared" si="12"/>
        <v>0</v>
      </c>
      <c r="G79" s="7">
        <f t="shared" si="12"/>
        <v>0</v>
      </c>
      <c r="H79" s="7">
        <f t="shared" si="12"/>
        <v>0</v>
      </c>
      <c r="I79" s="7">
        <f t="shared" si="12"/>
        <v>0</v>
      </c>
      <c r="J79" s="7">
        <f t="shared" si="12"/>
        <v>0</v>
      </c>
      <c r="K79" s="7">
        <f t="shared" si="12"/>
        <v>0</v>
      </c>
      <c r="L79" s="7">
        <f t="shared" si="12"/>
        <v>0</v>
      </c>
      <c r="M79" s="7">
        <f t="shared" si="12"/>
        <v>0</v>
      </c>
      <c r="N79" s="7">
        <f t="shared" si="12"/>
        <v>0</v>
      </c>
      <c r="O79" s="7">
        <f t="shared" si="11"/>
        <v>0</v>
      </c>
    </row>
    <row r="80" spans="2:15" x14ac:dyDescent="0.25">
      <c r="B80" s="8" t="s">
        <v>88</v>
      </c>
      <c r="C80" s="9">
        <v>0</v>
      </c>
      <c r="D80" s="9">
        <v>0</v>
      </c>
      <c r="E80" s="9">
        <v>0</v>
      </c>
      <c r="F80" s="9">
        <v>0</v>
      </c>
      <c r="G80" s="9">
        <v>0</v>
      </c>
      <c r="H80" s="9">
        <v>0</v>
      </c>
      <c r="I80" s="9">
        <v>0</v>
      </c>
      <c r="J80" s="9">
        <v>0</v>
      </c>
      <c r="K80" s="9"/>
      <c r="L80" s="9"/>
      <c r="M80" s="9">
        <v>0</v>
      </c>
      <c r="N80" s="9"/>
      <c r="O80" s="9">
        <f t="shared" si="11"/>
        <v>0</v>
      </c>
    </row>
    <row r="81" spans="2:17" x14ac:dyDescent="0.25">
      <c r="B81" s="8" t="s">
        <v>89</v>
      </c>
      <c r="C81" s="9">
        <v>0</v>
      </c>
      <c r="D81" s="9">
        <v>0</v>
      </c>
      <c r="E81" s="9">
        <v>0</v>
      </c>
      <c r="F81" s="9">
        <v>0</v>
      </c>
      <c r="G81" s="9">
        <v>0</v>
      </c>
      <c r="H81" s="9">
        <v>0</v>
      </c>
      <c r="I81" s="9">
        <v>0</v>
      </c>
      <c r="J81" s="9">
        <v>0</v>
      </c>
      <c r="K81" s="12"/>
      <c r="L81" s="9"/>
      <c r="M81" s="9">
        <v>0</v>
      </c>
      <c r="N81" s="9"/>
      <c r="O81" s="9">
        <f t="shared" si="11"/>
        <v>0</v>
      </c>
    </row>
    <row r="82" spans="2:17" x14ac:dyDescent="0.25">
      <c r="B82" s="7" t="s">
        <v>90</v>
      </c>
      <c r="C82" s="7">
        <f>+SUM(C83)</f>
        <v>0</v>
      </c>
      <c r="D82" s="7">
        <f t="shared" ref="D82:N82" si="13">+SUM(D83)</f>
        <v>0</v>
      </c>
      <c r="E82" s="7">
        <f t="shared" si="13"/>
        <v>0</v>
      </c>
      <c r="F82" s="7">
        <f t="shared" si="13"/>
        <v>0</v>
      </c>
      <c r="G82" s="7">
        <f t="shared" si="13"/>
        <v>0</v>
      </c>
      <c r="H82" s="7">
        <f t="shared" si="13"/>
        <v>0</v>
      </c>
      <c r="I82" s="7">
        <f t="shared" si="13"/>
        <v>0</v>
      </c>
      <c r="J82" s="7">
        <f t="shared" si="13"/>
        <v>0</v>
      </c>
      <c r="K82" s="7">
        <f t="shared" si="13"/>
        <v>0</v>
      </c>
      <c r="L82" s="7">
        <f t="shared" si="13"/>
        <v>0</v>
      </c>
      <c r="M82" s="7">
        <f t="shared" si="13"/>
        <v>0</v>
      </c>
      <c r="N82" s="7">
        <f t="shared" si="13"/>
        <v>0</v>
      </c>
      <c r="O82" s="7">
        <f t="shared" si="11"/>
        <v>0</v>
      </c>
    </row>
    <row r="83" spans="2:17" x14ac:dyDescent="0.25">
      <c r="B83" s="8" t="s">
        <v>91</v>
      </c>
      <c r="C83" s="9">
        <v>0</v>
      </c>
      <c r="D83" s="9">
        <v>0</v>
      </c>
      <c r="E83" s="9">
        <v>0</v>
      </c>
      <c r="F83" s="9">
        <v>0</v>
      </c>
      <c r="G83" s="9">
        <v>0</v>
      </c>
      <c r="H83" s="9">
        <v>0</v>
      </c>
      <c r="I83" s="9">
        <v>0</v>
      </c>
      <c r="J83" s="12">
        <v>0</v>
      </c>
      <c r="K83" s="12">
        <v>0</v>
      </c>
      <c r="L83" s="9">
        <v>0</v>
      </c>
      <c r="M83" s="9">
        <v>0</v>
      </c>
      <c r="N83" s="9">
        <v>0</v>
      </c>
      <c r="O83" s="9">
        <f t="shared" si="11"/>
        <v>0</v>
      </c>
    </row>
    <row r="84" spans="2:17" x14ac:dyDescent="0.25">
      <c r="B84" s="14" t="s">
        <v>92</v>
      </c>
      <c r="C84" s="15">
        <f>+C82+C79+C76+C70+C67+C62+C52+C45+C36+C26+C16+C10</f>
        <v>320050740.08999997</v>
      </c>
      <c r="D84" s="15">
        <f t="shared" ref="D84:N84" si="14">+D82+D79+D76+D70+D67+D62+D52+D45+D36+D26+D16+D10</f>
        <v>770944550.05999994</v>
      </c>
      <c r="E84" s="15">
        <f t="shared" si="14"/>
        <v>1199209281.1300001</v>
      </c>
      <c r="F84" s="15">
        <f t="shared" si="14"/>
        <v>867191504.52999997</v>
      </c>
      <c r="G84" s="15">
        <f t="shared" si="14"/>
        <v>3051115149.71</v>
      </c>
      <c r="H84" s="15">
        <f t="shared" si="14"/>
        <v>1171438588.1799998</v>
      </c>
      <c r="I84" s="15">
        <f t="shared" si="14"/>
        <v>2181343448.7800002</v>
      </c>
      <c r="J84" s="15">
        <f t="shared" si="14"/>
        <v>925544419.72000003</v>
      </c>
      <c r="K84" s="15">
        <f t="shared" si="14"/>
        <v>1096978534.1499999</v>
      </c>
      <c r="L84" s="15">
        <f t="shared" si="14"/>
        <v>2242481610.6800003</v>
      </c>
      <c r="M84" s="15">
        <f t="shared" si="14"/>
        <v>2072080271.52</v>
      </c>
      <c r="N84" s="15">
        <f t="shared" si="14"/>
        <v>0</v>
      </c>
      <c r="O84" s="15">
        <f>+O82+O79+O76+O70+O67+O62+O52+O45+O36+O26+O16+O10</f>
        <v>15898378098.549999</v>
      </c>
    </row>
    <row r="85" spans="2:17" ht="15.75" thickBot="1" x14ac:dyDescent="0.3">
      <c r="P85" s="18"/>
    </row>
    <row r="86" spans="2:17" ht="19.5" customHeight="1" thickBot="1" x14ac:dyDescent="0.3">
      <c r="B86" s="16" t="s">
        <v>93</v>
      </c>
      <c r="D86" s="17"/>
      <c r="P86" s="18"/>
      <c r="Q86" s="18"/>
    </row>
    <row r="87" spans="2:17" ht="30.75" thickBot="1" x14ac:dyDescent="0.3">
      <c r="B87" s="16" t="s">
        <v>94</v>
      </c>
      <c r="D87" s="17"/>
      <c r="P87" s="18"/>
      <c r="Q87" s="19"/>
    </row>
    <row r="88" spans="2:17" ht="60.75" thickBot="1" x14ac:dyDescent="0.3">
      <c r="B88" s="20" t="s">
        <v>95</v>
      </c>
    </row>
    <row r="89" spans="2:17" ht="15.75" thickBot="1" x14ac:dyDescent="0.3">
      <c r="B89" s="26" t="s">
        <v>102</v>
      </c>
    </row>
    <row r="90" spans="2:17" x14ac:dyDescent="0.25">
      <c r="B90" s="17"/>
    </row>
    <row r="91" spans="2:17" x14ac:dyDescent="0.25">
      <c r="B91" s="17"/>
    </row>
    <row r="92" spans="2:17" x14ac:dyDescent="0.25">
      <c r="B92" s="17"/>
    </row>
    <row r="93" spans="2:17" x14ac:dyDescent="0.25">
      <c r="B93" s="17"/>
    </row>
    <row r="94" spans="2:17" ht="18.75" x14ac:dyDescent="0.25">
      <c r="B94" s="21" t="s">
        <v>96</v>
      </c>
      <c r="G94" s="21" t="s">
        <v>97</v>
      </c>
      <c r="M94" s="21" t="s">
        <v>98</v>
      </c>
      <c r="N94" s="22"/>
    </row>
    <row r="95" spans="2:17" ht="18.75" x14ac:dyDescent="0.25">
      <c r="B95" s="23" t="s">
        <v>99</v>
      </c>
      <c r="G95" s="23" t="s">
        <v>100</v>
      </c>
      <c r="L95" s="24"/>
      <c r="M95" s="23" t="s">
        <v>101</v>
      </c>
      <c r="N95" s="25"/>
    </row>
  </sheetData>
  <mergeCells count="4">
    <mergeCell ref="B3:O3"/>
    <mergeCell ref="B4:O4"/>
    <mergeCell ref="B5:O5"/>
    <mergeCell ref="B6:O6"/>
  </mergeCells>
  <pageMargins left="0.7" right="0.7" top="0.75" bottom="0.75" header="0.3" footer="0.3"/>
  <pageSetup paperSize="5" scale="40" fitToHeight="0" orientation="landscape" r:id="rId1"/>
  <rowBreaks count="1" manualBreakCount="1">
    <brk id="51" min="1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Ejecución Ppto.Nov.2022</vt:lpstr>
      <vt:lpstr>'Ejecución Ppto.Nov.2022'!Print_Area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ABEL ADONIS MINAYA BAUTISTA</dc:creator>
  <cp:lastModifiedBy>Yonuery De La Cruz Espinosa</cp:lastModifiedBy>
  <cp:lastPrinted>2022-12-01T16:29:28Z</cp:lastPrinted>
  <dcterms:created xsi:type="dcterms:W3CDTF">2022-12-01T16:26:37Z</dcterms:created>
  <dcterms:modified xsi:type="dcterms:W3CDTF">2022-12-06T19:43:33Z</dcterms:modified>
</cp:coreProperties>
</file>